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9000" activeTab="6"/>
  </bookViews>
  <sheets>
    <sheet name="Toan CC A3" sheetId="1" r:id="rId1"/>
    <sheet name="QTCN 1" sheetId="2" r:id="rId2"/>
    <sheet name="VKT" sheetId="3" r:id="rId3"/>
    <sheet name="Hoa MT " sheetId="4" r:id="rId4"/>
    <sheet name="TTHCM" sheetId="5" r:id="rId5"/>
    <sheet name="Thuy luc" sheetId="6" r:id="rId6"/>
    <sheet name="Toan A1 HL" sheetId="7" r:id="rId7"/>
  </sheets>
  <definedNames/>
  <calcPr fullCalcOnLoad="1"/>
</workbook>
</file>

<file path=xl/sharedStrings.xml><?xml version="1.0" encoding="utf-8"?>
<sst xmlns="http://schemas.openxmlformats.org/spreadsheetml/2006/main" count="372" uniqueCount="73">
  <si>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</si>
  <si>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</si>
  <si>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</si>
  <si>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</si>
  <si>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</si>
  <si>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</si>
  <si>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</si>
  <si>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</si>
  <si>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2.2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</si>
  <si>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</si>
  <si>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</si>
  <si>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</si>
  <si>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</si>
  <si>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</si>
  <si>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</si>
  <si>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Người đọc điểm</t>
  </si>
  <si>
    <t>Người vào điểm</t>
  </si>
  <si>
    <t>Anh</t>
  </si>
  <si>
    <t>Nguyễn Thị Thanh</t>
  </si>
  <si>
    <t>LỚP: CÔNG NGHỆ KỸ THUẬT MÔI TRƯỜNG K7</t>
  </si>
  <si>
    <t>15Q1011004</t>
  </si>
  <si>
    <t>Hoàng Văn</t>
  </si>
  <si>
    <t>Hoan</t>
  </si>
  <si>
    <t>26.04.1997</t>
  </si>
  <si>
    <t>15Q1011006</t>
  </si>
  <si>
    <t>Nguyễn Thị Thu</t>
  </si>
  <si>
    <t>Ngọc</t>
  </si>
  <si>
    <t>20.07.1997</t>
  </si>
  <si>
    <t>15Q1011007</t>
  </si>
  <si>
    <t>Huyền</t>
  </si>
  <si>
    <t>14.08.1997</t>
  </si>
  <si>
    <t>15Q1011009</t>
  </si>
  <si>
    <t>Trần Thị Kim</t>
  </si>
  <si>
    <t>20.12.1997</t>
  </si>
  <si>
    <t>15Q1011012</t>
  </si>
  <si>
    <t>Nguyễn Văn Kỳ</t>
  </si>
  <si>
    <t>Trường</t>
  </si>
  <si>
    <t>30.09.1996</t>
  </si>
  <si>
    <t>15Q1011002</t>
  </si>
  <si>
    <t>Trần Thị Hồng</t>
  </si>
  <si>
    <t>Ly</t>
  </si>
  <si>
    <t>10.04.1997</t>
  </si>
  <si>
    <t xml:space="preserve"> M 2.1</t>
  </si>
  <si>
    <t>NIÊN KHÓA: 2015 - 2019</t>
  </si>
  <si>
    <t>ĐIỂM KIỂM TRA ĐỊNH KỲ (M2 - HS2)</t>
  </si>
  <si>
    <t>ĐIỂM THI KẾT THÚC HỌC PHẦN (M3 - HS 7)</t>
  </si>
  <si>
    <t>Xác nhận của Phòng ĐT - KHCN</t>
  </si>
  <si>
    <t>ThS. Vũ Trung Kiên</t>
  </si>
  <si>
    <t>Giảng viên: ThS.Nguyễn Thị Thanh Hải</t>
  </si>
  <si>
    <t>Người dò điểm</t>
  </si>
  <si>
    <t>ĐIỂM KIỂM TRA ĐỊNH KỲ (M2 - HS3)</t>
  </si>
  <si>
    <t>ĐIỂM THI KẾT THÚC HỌC PHẦN (M3 - HS 6)</t>
  </si>
  <si>
    <t>Nguyễn Thị Thi</t>
  </si>
  <si>
    <t>HỌC PHẦN: Toán cao cấp A3                                    SỐ TÍN CHỈ: 2</t>
  </si>
  <si>
    <t>Giảng viên: ThS. Nguyễn Đắc Liêm</t>
  </si>
  <si>
    <t>Danh sách này gồm có 6 sinh viên./.</t>
  </si>
  <si>
    <t>Học kỳ I - Năm học: 2016 - 2017</t>
  </si>
  <si>
    <t>Học kỳ I - Năm học: 2016- 2017</t>
  </si>
  <si>
    <t>HỌC PHẦN: Quá trình công nghệ 1                            SỐ TÍN CHỈ: 2</t>
  </si>
  <si>
    <t>Giảng viên: ThS.Võ Thị Yên Bình</t>
  </si>
  <si>
    <t>Hà Thị Ngọc Diệu</t>
  </si>
  <si>
    <t>Nguyễn Ngọc Thủy Tiên</t>
  </si>
  <si>
    <t>HỌC PHẦN:Tư tưởng Hồ Chí Minh       SỐ TÍN CHỈ: 2</t>
  </si>
  <si>
    <t>Giảng viên: ThS. Trần Thị Cúc Phương</t>
  </si>
  <si>
    <t>HỌC PHẦN: Vẽ kỹ thuật và vẽ kỹ thuật trên máy vi tính      SỐ TÍN CHỈ: 2</t>
  </si>
  <si>
    <t>Giảng viên: ThS. Đoàn Thị Lan</t>
  </si>
  <si>
    <t>HỌC PHẦN: Thủy lực môi trường    SỐ TÍN CHỈ: 2</t>
  </si>
  <si>
    <t>HỌC PHẦN: Hóa kỹ thuật môi trường   SỐ TÍN CHỈ: 3</t>
  </si>
  <si>
    <t>Giảng viên: Tạ Quang Tài</t>
  </si>
  <si>
    <t>HỌC PHẦN: Toán cao cấp A1    SỐ TÍN CHỈ: 3</t>
  </si>
  <si>
    <t>Giảng viên: ThS. Hồ Xuân Thắng</t>
  </si>
  <si>
    <t>Danh sách này gồm có 1 sinh viên./.</t>
  </si>
  <si>
    <t>Học kỳ I - Năm học: 2016 - 2017 (Học lại)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</si>
</sst>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4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3" fontId="2" fillId="0" borderId="10" xfId="42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/>
    </xf>
    <xf numFmtId="183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83" fontId="5" fillId="0" borderId="10" xfId="0" applyNumberFormat="1" applyFont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4" fontId="8" fillId="0" borderId="10" xfId="0" applyNumberFormat="1" applyFont="1" applyBorder="1" applyAlignment="1">
      <alignment horizontal="center" vertical="center"/>
    </xf>
    <xf numFmtId="183" fontId="45" fillId="32" borderId="10" xfId="0" applyNumberFormat="1" applyFont="1" applyFill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83" fontId="4" fillId="0" borderId="0" xfId="0" applyNumberFormat="1" applyFont="1" applyAlignment="1">
      <alignment horizontal="center"/>
    </xf>
    <xf numFmtId="183" fontId="8" fillId="32" borderId="13" xfId="0" applyNumberFormat="1" applyFont="1" applyFill="1" applyBorder="1" applyAlignment="1">
      <alignment horizontal="center" vertical="center"/>
    </xf>
    <xf numFmtId="183" fontId="46" fillId="32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83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704850" y="447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704850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zoomScalePageLayoutView="0" workbookViewId="0" topLeftCell="A1">
      <selection activeCell="K10" sqref="K10:K15"/>
    </sheetView>
  </sheetViews>
  <sheetFormatPr defaultColWidth="9.140625" defaultRowHeight="12.75"/>
  <cols>
    <col min="1" max="1" width="5.7109375" style="1" customWidth="1"/>
    <col min="2" max="2" width="12.8515625" style="1" customWidth="1"/>
    <col min="3" max="3" width="16.8515625" style="1" customWidth="1"/>
    <col min="4" max="4" width="7.8515625" style="1" customWidth="1"/>
    <col min="5" max="5" width="13.00390625" style="1" customWidth="1"/>
    <col min="6" max="6" width="10.28125" style="1" customWidth="1"/>
    <col min="7" max="7" width="7.28125" style="1" customWidth="1"/>
    <col min="8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0.421875" style="1" customWidth="1"/>
    <col min="15" max="15" width="13.140625" style="1" customWidth="1"/>
    <col min="16" max="16384" width="9.140625" style="1" customWidth="1"/>
  </cols>
  <sheetData>
    <row r="1" spans="1:14" ht="15.75">
      <c r="A1" s="30" t="s">
        <v>1</v>
      </c>
      <c r="B1" s="30"/>
      <c r="C1" s="30"/>
      <c r="D1" s="30"/>
      <c r="E1" s="31" t="s">
        <v>7</v>
      </c>
      <c r="F1" s="31"/>
      <c r="G1" s="31"/>
      <c r="H1" s="31"/>
      <c r="I1" s="31"/>
      <c r="J1" s="31"/>
      <c r="K1" s="31"/>
      <c r="L1" s="31"/>
      <c r="M1" s="31"/>
      <c r="N1" s="31"/>
    </row>
    <row r="2" spans="1:14" ht="19.5" customHeight="1">
      <c r="A2" s="32" t="s">
        <v>2</v>
      </c>
      <c r="B2" s="32"/>
      <c r="C2" s="32"/>
      <c r="D2" s="32"/>
      <c r="E2" s="31" t="s">
        <v>19</v>
      </c>
      <c r="F2" s="31"/>
      <c r="G2" s="31"/>
      <c r="H2" s="31"/>
      <c r="I2" s="31"/>
      <c r="J2" s="31"/>
      <c r="K2" s="31"/>
      <c r="L2" s="31"/>
      <c r="M2" s="31"/>
      <c r="N2" s="31"/>
    </row>
    <row r="3" spans="5:14" ht="20.25" customHeight="1">
      <c r="E3" s="40" t="s">
        <v>43</v>
      </c>
      <c r="F3" s="40"/>
      <c r="G3" s="40"/>
      <c r="H3" s="40"/>
      <c r="I3" s="40"/>
      <c r="J3" s="40"/>
      <c r="K3" s="40"/>
      <c r="L3" s="40"/>
      <c r="M3" s="40"/>
      <c r="N3" s="40"/>
    </row>
    <row r="4" spans="5:14" ht="18.75" customHeight="1">
      <c r="E4" s="31" t="s">
        <v>56</v>
      </c>
      <c r="F4" s="31"/>
      <c r="G4" s="31"/>
      <c r="H4" s="31"/>
      <c r="I4" s="31"/>
      <c r="J4" s="31"/>
      <c r="K4" s="31"/>
      <c r="L4" s="31"/>
      <c r="M4" s="31"/>
      <c r="N4" s="31"/>
    </row>
    <row r="5" spans="5:14" ht="18.75" customHeight="1">
      <c r="E5" s="45" t="s">
        <v>53</v>
      </c>
      <c r="F5" s="45"/>
      <c r="G5" s="45"/>
      <c r="H5" s="45"/>
      <c r="I5" s="45"/>
      <c r="J5" s="45"/>
      <c r="K5" s="45"/>
      <c r="L5" s="45"/>
      <c r="M5" s="45"/>
      <c r="N5" s="45"/>
    </row>
    <row r="6" spans="5:14" ht="15.75" customHeight="1">
      <c r="E6" s="45" t="s">
        <v>54</v>
      </c>
      <c r="F6" s="45"/>
      <c r="G6" s="45"/>
      <c r="H6" s="45"/>
      <c r="I6" s="45"/>
      <c r="J6" s="45"/>
      <c r="K6" s="45"/>
      <c r="L6" s="45"/>
      <c r="M6" s="45"/>
      <c r="N6" s="45"/>
    </row>
    <row r="7" ht="10.5" customHeight="1"/>
    <row r="8" spans="1:15" s="5" customFormat="1" ht="42" customHeight="1">
      <c r="A8" s="43" t="s">
        <v>0</v>
      </c>
      <c r="B8" s="43" t="s">
        <v>3</v>
      </c>
      <c r="C8" s="43" t="s">
        <v>4</v>
      </c>
      <c r="D8" s="43"/>
      <c r="E8" s="44" t="s">
        <v>5</v>
      </c>
      <c r="F8" s="41" t="s">
        <v>11</v>
      </c>
      <c r="G8" s="37" t="s">
        <v>44</v>
      </c>
      <c r="H8" s="38"/>
      <c r="I8" s="39"/>
      <c r="J8" s="41" t="s">
        <v>45</v>
      </c>
      <c r="K8" s="37" t="s">
        <v>10</v>
      </c>
      <c r="L8" s="38"/>
      <c r="M8" s="39"/>
      <c r="N8" s="33" t="s">
        <v>14</v>
      </c>
      <c r="O8" s="34"/>
    </row>
    <row r="9" spans="1:15" s="5" customFormat="1" ht="38.25" customHeight="1">
      <c r="A9" s="43"/>
      <c r="B9" s="43"/>
      <c r="C9" s="43"/>
      <c r="D9" s="43"/>
      <c r="E9" s="43"/>
      <c r="F9" s="42"/>
      <c r="G9" s="15" t="s">
        <v>42</v>
      </c>
      <c r="H9" s="24" t="s">
        <v>8</v>
      </c>
      <c r="I9" s="4" t="s">
        <v>9</v>
      </c>
      <c r="J9" s="42"/>
      <c r="K9" s="4" t="s">
        <v>12</v>
      </c>
      <c r="L9" s="4" t="s">
        <v>6</v>
      </c>
      <c r="M9" s="4" t="s">
        <v>13</v>
      </c>
      <c r="N9" s="35"/>
      <c r="O9" s="36"/>
    </row>
    <row r="10" spans="1:15" s="3" customFormat="1" ht="19.5" customHeight="1">
      <c r="A10" s="11">
        <v>1</v>
      </c>
      <c r="B10" s="11" t="s">
        <v>31</v>
      </c>
      <c r="C10" s="17" t="s">
        <v>32</v>
      </c>
      <c r="D10" s="18" t="s">
        <v>17</v>
      </c>
      <c r="E10" s="19" t="s">
        <v>33</v>
      </c>
      <c r="F10" s="16">
        <v>10</v>
      </c>
      <c r="G10" s="16">
        <v>8.5</v>
      </c>
      <c r="H10" s="16"/>
      <c r="I10" s="16">
        <f aca="true" t="shared" si="0" ref="I10:I15">G10</f>
        <v>8.5</v>
      </c>
      <c r="J10" s="16">
        <v>3</v>
      </c>
      <c r="K10" s="12">
        <f aca="true" t="shared" si="1" ref="K10:K15">ROUND((J10*7+I10*2+F10)/10,1)</f>
        <v>4.8</v>
      </c>
      <c r="L10" s="13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D</v>
      </c>
      <c r="M10" s="14">
        <f aca="true" t="shared" si="3" ref="M10:M15">IF(L10="A",4,IF(L10="B",3,IF(L10="C",2,IF(L10="D",1,0))))</f>
        <v>1</v>
      </c>
      <c r="N10" s="8" t="str">
        <f aca="true" t="shared" si="4" ref="N10:N15">IF(L10="A","GIỎI",IF(L10="B","KHÁ",IF(L10="C","TB",IF(L10="D","TB YẾU","KÉM"))))</f>
        <v>TB YẾU</v>
      </c>
      <c r="O10" s="2" t="str">
        <f aca="true" t="shared" si="5" ref="O10:O15">IF(OR(K10&lt;4,J10&lt;=2),"KHÔNG ĐẠT","ĐẠT")</f>
        <v>ĐẠT</v>
      </c>
    </row>
    <row r="11" spans="1:15" s="3" customFormat="1" ht="19.5" customHeight="1">
      <c r="A11" s="11">
        <v>2</v>
      </c>
      <c r="B11" s="11" t="s">
        <v>20</v>
      </c>
      <c r="C11" s="17" t="s">
        <v>21</v>
      </c>
      <c r="D11" s="18" t="s">
        <v>22</v>
      </c>
      <c r="E11" s="19" t="s">
        <v>23</v>
      </c>
      <c r="F11" s="16">
        <v>10</v>
      </c>
      <c r="G11" s="16">
        <v>8.5</v>
      </c>
      <c r="H11" s="16"/>
      <c r="I11" s="16">
        <f t="shared" si="0"/>
        <v>8.5</v>
      </c>
      <c r="J11" s="16">
        <v>6</v>
      </c>
      <c r="K11" s="12">
        <f t="shared" si="1"/>
        <v>6.9</v>
      </c>
      <c r="L11" s="13" t="str">
        <f t="shared" si="2"/>
        <v>C</v>
      </c>
      <c r="M11" s="14">
        <f t="shared" si="3"/>
        <v>2</v>
      </c>
      <c r="N11" s="8" t="str">
        <f t="shared" si="4"/>
        <v>TB</v>
      </c>
      <c r="O11" s="2" t="str">
        <f t="shared" si="5"/>
        <v>ĐẠT</v>
      </c>
    </row>
    <row r="12" spans="1:15" s="3" customFormat="1" ht="19.5" customHeight="1">
      <c r="A12" s="11">
        <v>3</v>
      </c>
      <c r="B12" s="11" t="s">
        <v>28</v>
      </c>
      <c r="C12" s="17" t="s">
        <v>18</v>
      </c>
      <c r="D12" s="18" t="s">
        <v>29</v>
      </c>
      <c r="E12" s="19" t="s">
        <v>30</v>
      </c>
      <c r="F12" s="16">
        <v>10</v>
      </c>
      <c r="G12" s="16">
        <v>8.5</v>
      </c>
      <c r="H12" s="16"/>
      <c r="I12" s="16">
        <f t="shared" si="0"/>
        <v>8.5</v>
      </c>
      <c r="J12" s="16">
        <v>5</v>
      </c>
      <c r="K12" s="12">
        <f t="shared" si="1"/>
        <v>6.2</v>
      </c>
      <c r="L12" s="13" t="str">
        <f t="shared" si="2"/>
        <v>C</v>
      </c>
      <c r="M12" s="14">
        <f t="shared" si="3"/>
        <v>2</v>
      </c>
      <c r="N12" s="8" t="str">
        <f t="shared" si="4"/>
        <v>TB</v>
      </c>
      <c r="O12" s="2" t="str">
        <f t="shared" si="5"/>
        <v>ĐẠT</v>
      </c>
    </row>
    <row r="13" spans="1:15" s="3" customFormat="1" ht="19.5" customHeight="1">
      <c r="A13" s="11">
        <v>4</v>
      </c>
      <c r="B13" s="11" t="s">
        <v>38</v>
      </c>
      <c r="C13" s="17" t="s">
        <v>39</v>
      </c>
      <c r="D13" s="18" t="s">
        <v>40</v>
      </c>
      <c r="E13" s="19" t="s">
        <v>41</v>
      </c>
      <c r="F13" s="16">
        <v>10</v>
      </c>
      <c r="G13" s="16">
        <v>8.5</v>
      </c>
      <c r="H13" s="16"/>
      <c r="I13" s="16">
        <f t="shared" si="0"/>
        <v>8.5</v>
      </c>
      <c r="J13" s="16">
        <v>5</v>
      </c>
      <c r="K13" s="12">
        <f t="shared" si="1"/>
        <v>6.2</v>
      </c>
      <c r="L13" s="13" t="str">
        <f t="shared" si="2"/>
        <v>C</v>
      </c>
      <c r="M13" s="14">
        <f t="shared" si="3"/>
        <v>2</v>
      </c>
      <c r="N13" s="8" t="str">
        <f t="shared" si="4"/>
        <v>TB</v>
      </c>
      <c r="O13" s="2" t="str">
        <f t="shared" si="5"/>
        <v>ĐẠT</v>
      </c>
    </row>
    <row r="14" spans="1:15" s="3" customFormat="1" ht="19.5" customHeight="1">
      <c r="A14" s="11">
        <v>5</v>
      </c>
      <c r="B14" s="11" t="s">
        <v>24</v>
      </c>
      <c r="C14" s="17" t="s">
        <v>25</v>
      </c>
      <c r="D14" s="18" t="s">
        <v>26</v>
      </c>
      <c r="E14" s="19" t="s">
        <v>27</v>
      </c>
      <c r="F14" s="16">
        <v>8</v>
      </c>
      <c r="G14" s="16">
        <v>8.5</v>
      </c>
      <c r="H14" s="16"/>
      <c r="I14" s="16">
        <f t="shared" si="0"/>
        <v>8.5</v>
      </c>
      <c r="J14" s="16">
        <v>4.5</v>
      </c>
      <c r="K14" s="12">
        <f t="shared" si="1"/>
        <v>5.7</v>
      </c>
      <c r="L14" s="13" t="str">
        <f t="shared" si="2"/>
        <v>C</v>
      </c>
      <c r="M14" s="14">
        <f t="shared" si="3"/>
        <v>2</v>
      </c>
      <c r="N14" s="8" t="str">
        <f t="shared" si="4"/>
        <v>TB</v>
      </c>
      <c r="O14" s="2" t="str">
        <f t="shared" si="5"/>
        <v>ĐẠT</v>
      </c>
    </row>
    <row r="15" spans="1:15" s="3" customFormat="1" ht="19.5" customHeight="1">
      <c r="A15" s="11">
        <v>6</v>
      </c>
      <c r="B15" s="11" t="s">
        <v>34</v>
      </c>
      <c r="C15" s="17" t="s">
        <v>35</v>
      </c>
      <c r="D15" s="18" t="s">
        <v>36</v>
      </c>
      <c r="E15" s="19" t="s">
        <v>37</v>
      </c>
      <c r="F15" s="16">
        <v>10</v>
      </c>
      <c r="G15" s="16">
        <v>8.5</v>
      </c>
      <c r="H15" s="16"/>
      <c r="I15" s="16">
        <f t="shared" si="0"/>
        <v>8.5</v>
      </c>
      <c r="J15" s="16">
        <v>9.5</v>
      </c>
      <c r="K15" s="12">
        <f t="shared" si="1"/>
        <v>9.4</v>
      </c>
      <c r="L15" s="13" t="str">
        <f t="shared" si="2"/>
        <v>A</v>
      </c>
      <c r="M15" s="14">
        <f t="shared" si="3"/>
        <v>4</v>
      </c>
      <c r="N15" s="8" t="str">
        <f t="shared" si="4"/>
        <v>GIỎI</v>
      </c>
      <c r="O15" s="2" t="str">
        <f t="shared" si="5"/>
        <v>ĐẠT</v>
      </c>
    </row>
    <row r="16" spans="2:5" ht="15.75">
      <c r="B16" s="46" t="s">
        <v>55</v>
      </c>
      <c r="C16" s="46"/>
      <c r="D16" s="46"/>
      <c r="E16" s="46"/>
    </row>
    <row r="17" spans="2:15" ht="15.75">
      <c r="B17" s="26" t="s">
        <v>46</v>
      </c>
      <c r="C17" s="9"/>
      <c r="D17" s="9"/>
      <c r="E17" s="31" t="s">
        <v>15</v>
      </c>
      <c r="F17" s="31"/>
      <c r="G17" s="31"/>
      <c r="I17" s="47" t="s">
        <v>16</v>
      </c>
      <c r="J17" s="47"/>
      <c r="K17" s="47"/>
      <c r="M17" s="47" t="s">
        <v>49</v>
      </c>
      <c r="N17" s="47"/>
      <c r="O17" s="47"/>
    </row>
    <row r="18" spans="2:15" ht="15.75">
      <c r="B18" s="25"/>
      <c r="C18" s="9"/>
      <c r="D18" s="9"/>
      <c r="E18" s="9"/>
      <c r="F18" s="25"/>
      <c r="G18" s="25"/>
      <c r="H18" s="25"/>
      <c r="I18" s="25"/>
      <c r="J18" s="9"/>
      <c r="K18" s="9"/>
      <c r="L18" s="10"/>
      <c r="M18" s="10"/>
      <c r="N18" s="9"/>
      <c r="O18" s="9"/>
    </row>
    <row r="19" spans="2:15" ht="15.75">
      <c r="B19" s="25"/>
      <c r="C19" s="9"/>
      <c r="D19" s="9"/>
      <c r="E19" s="9"/>
      <c r="F19" s="25"/>
      <c r="G19" s="25"/>
      <c r="H19" s="25"/>
      <c r="I19" s="25"/>
      <c r="J19" s="9"/>
      <c r="K19" s="9"/>
      <c r="L19" s="10"/>
      <c r="M19" s="10"/>
      <c r="N19" s="9"/>
      <c r="O19" s="9"/>
    </row>
    <row r="20" spans="2:15" ht="15.75">
      <c r="B20" s="25"/>
      <c r="C20" s="9"/>
      <c r="D20" s="9"/>
      <c r="E20" s="9"/>
      <c r="F20" s="25"/>
      <c r="G20" s="25"/>
      <c r="H20" s="25"/>
      <c r="I20" s="25"/>
      <c r="J20" s="9"/>
      <c r="K20" s="9"/>
      <c r="L20" s="10"/>
      <c r="M20" s="10"/>
      <c r="N20" s="9"/>
      <c r="O20" s="9"/>
    </row>
    <row r="21" spans="2:15" ht="15.75">
      <c r="B21" s="25"/>
      <c r="C21" s="9"/>
      <c r="D21" s="9"/>
      <c r="E21" s="9"/>
      <c r="F21" s="25"/>
      <c r="G21" s="25"/>
      <c r="H21" s="25"/>
      <c r="I21" s="25"/>
      <c r="J21" s="9"/>
      <c r="K21" s="9"/>
      <c r="L21" s="10"/>
      <c r="M21" s="10"/>
      <c r="N21" s="9"/>
      <c r="O21" s="9"/>
    </row>
    <row r="22" spans="2:15" ht="15.75">
      <c r="B22" s="31" t="s">
        <v>47</v>
      </c>
      <c r="C22" s="31"/>
      <c r="E22" s="48" t="s">
        <v>60</v>
      </c>
      <c r="F22" s="48"/>
      <c r="G22" s="48"/>
      <c r="H22" s="27"/>
      <c r="I22" s="47" t="s">
        <v>52</v>
      </c>
      <c r="J22" s="47"/>
      <c r="K22" s="47"/>
      <c r="M22" s="47" t="s">
        <v>61</v>
      </c>
      <c r="N22" s="47"/>
      <c r="O22" s="47"/>
    </row>
    <row r="23" spans="2:15" ht="15.75">
      <c r="B23" s="9"/>
      <c r="C23" s="9"/>
      <c r="D23" s="9"/>
      <c r="E23" s="9"/>
      <c r="F23" s="9"/>
      <c r="G23" s="9"/>
      <c r="H23" s="9"/>
      <c r="I23" s="9"/>
      <c r="J23" s="9"/>
      <c r="K23" s="9"/>
      <c r="L23" s="10"/>
      <c r="M23" s="10"/>
      <c r="N23" s="9"/>
      <c r="O23" s="9"/>
    </row>
  </sheetData>
  <sheetProtection/>
  <mergeCells count="25">
    <mergeCell ref="B16:E16"/>
    <mergeCell ref="B22:C22"/>
    <mergeCell ref="E17:G17"/>
    <mergeCell ref="I17:K17"/>
    <mergeCell ref="M17:O17"/>
    <mergeCell ref="E22:G22"/>
    <mergeCell ref="I22:K22"/>
    <mergeCell ref="M22:O22"/>
    <mergeCell ref="A8:A9"/>
    <mergeCell ref="E8:E9"/>
    <mergeCell ref="E4:N4"/>
    <mergeCell ref="E5:N5"/>
    <mergeCell ref="E6:N6"/>
    <mergeCell ref="F8:F9"/>
    <mergeCell ref="G8:I8"/>
    <mergeCell ref="A1:D1"/>
    <mergeCell ref="E1:N1"/>
    <mergeCell ref="A2:D2"/>
    <mergeCell ref="E2:N2"/>
    <mergeCell ref="N8:O9"/>
    <mergeCell ref="K8:M8"/>
    <mergeCell ref="E3:N3"/>
    <mergeCell ref="J8:J9"/>
    <mergeCell ref="C8:D9"/>
    <mergeCell ref="B8:B9"/>
  </mergeCells>
  <printOptions/>
  <pageMargins left="0.28" right="0.27" top="0.36" bottom="0.42" header="0.2" footer="0.2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5.7109375" style="1" customWidth="1"/>
    <col min="2" max="2" width="12.8515625" style="1" customWidth="1"/>
    <col min="3" max="3" width="16.8515625" style="1" customWidth="1"/>
    <col min="4" max="4" width="7.28125" style="1" customWidth="1"/>
    <col min="5" max="5" width="12.140625" style="1" customWidth="1"/>
    <col min="6" max="6" width="10.2812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0.421875" style="1" customWidth="1"/>
    <col min="15" max="15" width="13.140625" style="1" customWidth="1"/>
    <col min="16" max="16384" width="9.140625" style="1" customWidth="1"/>
  </cols>
  <sheetData>
    <row r="1" spans="1:14" ht="15.75">
      <c r="A1" s="30" t="s">
        <v>1</v>
      </c>
      <c r="B1" s="30"/>
      <c r="C1" s="30"/>
      <c r="D1" s="30"/>
      <c r="E1" s="31" t="s">
        <v>7</v>
      </c>
      <c r="F1" s="31"/>
      <c r="G1" s="31"/>
      <c r="H1" s="31"/>
      <c r="I1" s="31"/>
      <c r="J1" s="31"/>
      <c r="K1" s="31"/>
      <c r="L1" s="31"/>
      <c r="M1" s="31"/>
      <c r="N1" s="31"/>
    </row>
    <row r="2" spans="1:14" ht="19.5" customHeight="1">
      <c r="A2" s="32" t="s">
        <v>2</v>
      </c>
      <c r="B2" s="32"/>
      <c r="C2" s="32"/>
      <c r="D2" s="32"/>
      <c r="E2" s="31" t="s">
        <v>19</v>
      </c>
      <c r="F2" s="31"/>
      <c r="G2" s="31"/>
      <c r="H2" s="31"/>
      <c r="I2" s="31"/>
      <c r="J2" s="31"/>
      <c r="K2" s="31"/>
      <c r="L2" s="31"/>
      <c r="M2" s="31"/>
      <c r="N2" s="31"/>
    </row>
    <row r="3" spans="5:14" ht="20.25" customHeight="1">
      <c r="E3" s="40" t="s">
        <v>43</v>
      </c>
      <c r="F3" s="40"/>
      <c r="G3" s="40"/>
      <c r="H3" s="40"/>
      <c r="I3" s="40"/>
      <c r="J3" s="40"/>
      <c r="K3" s="40"/>
      <c r="L3" s="40"/>
      <c r="M3" s="40"/>
      <c r="N3" s="40"/>
    </row>
    <row r="4" spans="5:14" ht="18.75" customHeight="1">
      <c r="E4" s="31" t="s">
        <v>57</v>
      </c>
      <c r="F4" s="31"/>
      <c r="G4" s="31"/>
      <c r="H4" s="31"/>
      <c r="I4" s="31"/>
      <c r="J4" s="31"/>
      <c r="K4" s="31"/>
      <c r="L4" s="31"/>
      <c r="M4" s="31"/>
      <c r="N4" s="31"/>
    </row>
    <row r="5" spans="5:14" ht="18.75" customHeight="1">
      <c r="E5" s="45" t="s">
        <v>58</v>
      </c>
      <c r="F5" s="45"/>
      <c r="G5" s="45"/>
      <c r="H5" s="45"/>
      <c r="I5" s="45"/>
      <c r="J5" s="45"/>
      <c r="K5" s="45"/>
      <c r="L5" s="45"/>
      <c r="M5" s="45"/>
      <c r="N5" s="45"/>
    </row>
    <row r="6" spans="5:14" ht="15.75" customHeight="1">
      <c r="E6" s="45" t="s">
        <v>59</v>
      </c>
      <c r="F6" s="45"/>
      <c r="G6" s="45"/>
      <c r="H6" s="45"/>
      <c r="I6" s="45"/>
      <c r="J6" s="45"/>
      <c r="K6" s="45"/>
      <c r="L6" s="45"/>
      <c r="M6" s="45"/>
      <c r="N6" s="45"/>
    </row>
    <row r="7" ht="10.5" customHeight="1"/>
    <row r="8" spans="1:15" s="5" customFormat="1" ht="42" customHeight="1">
      <c r="A8" s="43" t="s">
        <v>0</v>
      </c>
      <c r="B8" s="43" t="s">
        <v>3</v>
      </c>
      <c r="C8" s="43" t="s">
        <v>4</v>
      </c>
      <c r="D8" s="43"/>
      <c r="E8" s="44" t="s">
        <v>5</v>
      </c>
      <c r="F8" s="41" t="s">
        <v>11</v>
      </c>
      <c r="G8" s="37" t="s">
        <v>44</v>
      </c>
      <c r="H8" s="38"/>
      <c r="I8" s="39"/>
      <c r="J8" s="41" t="s">
        <v>45</v>
      </c>
      <c r="K8" s="37" t="s">
        <v>10</v>
      </c>
      <c r="L8" s="38"/>
      <c r="M8" s="39"/>
      <c r="N8" s="33" t="s">
        <v>14</v>
      </c>
      <c r="O8" s="34"/>
    </row>
    <row r="9" spans="1:15" s="5" customFormat="1" ht="38.25" customHeight="1">
      <c r="A9" s="43"/>
      <c r="B9" s="43"/>
      <c r="C9" s="43"/>
      <c r="D9" s="43"/>
      <c r="E9" s="43"/>
      <c r="F9" s="42"/>
      <c r="G9" s="15" t="s">
        <v>42</v>
      </c>
      <c r="H9" s="7" t="s">
        <v>8</v>
      </c>
      <c r="I9" s="4" t="s">
        <v>9</v>
      </c>
      <c r="J9" s="42"/>
      <c r="K9" s="4" t="s">
        <v>12</v>
      </c>
      <c r="L9" s="4" t="s">
        <v>6</v>
      </c>
      <c r="M9" s="4" t="s">
        <v>13</v>
      </c>
      <c r="N9" s="35"/>
      <c r="O9" s="36"/>
    </row>
    <row r="10" spans="1:15" s="3" customFormat="1" ht="19.5" customHeight="1">
      <c r="A10" s="11">
        <v>1</v>
      </c>
      <c r="B10" s="11" t="s">
        <v>31</v>
      </c>
      <c r="C10" s="17" t="s">
        <v>32</v>
      </c>
      <c r="D10" s="18" t="s">
        <v>17</v>
      </c>
      <c r="E10" s="19" t="s">
        <v>33</v>
      </c>
      <c r="F10" s="20">
        <v>9</v>
      </c>
      <c r="G10" s="20">
        <v>8.5</v>
      </c>
      <c r="H10" s="16"/>
      <c r="I10" s="16">
        <f aca="true" t="shared" si="0" ref="I10:I15">G10</f>
        <v>8.5</v>
      </c>
      <c r="J10" s="16">
        <v>3.5</v>
      </c>
      <c r="K10" s="12">
        <f aca="true" t="shared" si="1" ref="K10:K15">ROUND((J10*7+I10*2+F10)/10,1)</f>
        <v>5.1</v>
      </c>
      <c r="L10" s="13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D</v>
      </c>
      <c r="M10" s="14">
        <f aca="true" t="shared" si="3" ref="M10:M15">IF(L10="A",4,IF(L10="B",3,IF(L10="C",2,IF(L10="D",1,0))))</f>
        <v>1</v>
      </c>
      <c r="N10" s="8" t="str">
        <f aca="true" t="shared" si="4" ref="N10:N15">IF(L10="A","GIỎI",IF(L10="B","KHÁ",IF(L10="C","TB",IF(L10="D","TB YẾU","KÉM"))))</f>
        <v>TB YẾU</v>
      </c>
      <c r="O10" s="2" t="str">
        <f aca="true" t="shared" si="5" ref="O10:O15">IF(OR(K10&lt;4,J10&lt;=2),"KHÔNG ĐẠT","ĐẠT")</f>
        <v>ĐẠT</v>
      </c>
    </row>
    <row r="11" spans="1:15" s="3" customFormat="1" ht="19.5" customHeight="1">
      <c r="A11" s="11">
        <v>2</v>
      </c>
      <c r="B11" s="11" t="s">
        <v>20</v>
      </c>
      <c r="C11" s="17" t="s">
        <v>21</v>
      </c>
      <c r="D11" s="18" t="s">
        <v>22</v>
      </c>
      <c r="E11" s="19" t="s">
        <v>23</v>
      </c>
      <c r="F11" s="20">
        <v>10</v>
      </c>
      <c r="G11" s="20">
        <v>8.5</v>
      </c>
      <c r="H11" s="16"/>
      <c r="I11" s="16">
        <f t="shared" si="0"/>
        <v>8.5</v>
      </c>
      <c r="J11" s="16">
        <v>8.5</v>
      </c>
      <c r="K11" s="12">
        <f t="shared" si="1"/>
        <v>8.7</v>
      </c>
      <c r="L11" s="13" t="str">
        <f t="shared" si="2"/>
        <v>A</v>
      </c>
      <c r="M11" s="14">
        <f t="shared" si="3"/>
        <v>4</v>
      </c>
      <c r="N11" s="8" t="str">
        <f t="shared" si="4"/>
        <v>GIỎI</v>
      </c>
      <c r="O11" s="2" t="str">
        <f t="shared" si="5"/>
        <v>ĐẠT</v>
      </c>
    </row>
    <row r="12" spans="1:15" s="3" customFormat="1" ht="19.5" customHeight="1">
      <c r="A12" s="11">
        <v>3</v>
      </c>
      <c r="B12" s="11" t="s">
        <v>28</v>
      </c>
      <c r="C12" s="17" t="s">
        <v>18</v>
      </c>
      <c r="D12" s="18" t="s">
        <v>29</v>
      </c>
      <c r="E12" s="19" t="s">
        <v>30</v>
      </c>
      <c r="F12" s="20">
        <v>9</v>
      </c>
      <c r="G12" s="20">
        <v>8</v>
      </c>
      <c r="H12" s="16"/>
      <c r="I12" s="16">
        <f t="shared" si="0"/>
        <v>8</v>
      </c>
      <c r="J12" s="16">
        <v>8</v>
      </c>
      <c r="K12" s="12">
        <f t="shared" si="1"/>
        <v>8.1</v>
      </c>
      <c r="L12" s="13" t="str">
        <f t="shared" si="2"/>
        <v>B</v>
      </c>
      <c r="M12" s="14">
        <f t="shared" si="3"/>
        <v>3</v>
      </c>
      <c r="N12" s="8" t="str">
        <f t="shared" si="4"/>
        <v>KHÁ</v>
      </c>
      <c r="O12" s="2" t="str">
        <f t="shared" si="5"/>
        <v>ĐẠT</v>
      </c>
    </row>
    <row r="13" spans="1:15" s="3" customFormat="1" ht="19.5" customHeight="1">
      <c r="A13" s="11">
        <v>4</v>
      </c>
      <c r="B13" s="11" t="s">
        <v>38</v>
      </c>
      <c r="C13" s="17" t="s">
        <v>39</v>
      </c>
      <c r="D13" s="18" t="s">
        <v>40</v>
      </c>
      <c r="E13" s="19" t="s">
        <v>41</v>
      </c>
      <c r="F13" s="20">
        <v>9</v>
      </c>
      <c r="G13" s="20">
        <v>7</v>
      </c>
      <c r="H13" s="16"/>
      <c r="I13" s="16">
        <f t="shared" si="0"/>
        <v>7</v>
      </c>
      <c r="J13" s="16">
        <v>7</v>
      </c>
      <c r="K13" s="12">
        <f t="shared" si="1"/>
        <v>7.2</v>
      </c>
      <c r="L13" s="13" t="str">
        <f t="shared" si="2"/>
        <v>B</v>
      </c>
      <c r="M13" s="14">
        <f t="shared" si="3"/>
        <v>3</v>
      </c>
      <c r="N13" s="8" t="str">
        <f t="shared" si="4"/>
        <v>KHÁ</v>
      </c>
      <c r="O13" s="2" t="str">
        <f t="shared" si="5"/>
        <v>ĐẠT</v>
      </c>
    </row>
    <row r="14" spans="1:15" s="3" customFormat="1" ht="19.5" customHeight="1">
      <c r="A14" s="11">
        <v>5</v>
      </c>
      <c r="B14" s="11" t="s">
        <v>24</v>
      </c>
      <c r="C14" s="17" t="s">
        <v>25</v>
      </c>
      <c r="D14" s="18" t="s">
        <v>26</v>
      </c>
      <c r="E14" s="19" t="s">
        <v>27</v>
      </c>
      <c r="F14" s="20">
        <v>9</v>
      </c>
      <c r="G14" s="20">
        <v>7</v>
      </c>
      <c r="H14" s="16"/>
      <c r="I14" s="16">
        <f t="shared" si="0"/>
        <v>7</v>
      </c>
      <c r="J14" s="16">
        <v>9</v>
      </c>
      <c r="K14" s="12">
        <f t="shared" si="1"/>
        <v>8.6</v>
      </c>
      <c r="L14" s="13" t="str">
        <f t="shared" si="2"/>
        <v>A</v>
      </c>
      <c r="M14" s="14">
        <f t="shared" si="3"/>
        <v>4</v>
      </c>
      <c r="N14" s="8" t="str">
        <f t="shared" si="4"/>
        <v>GIỎI</v>
      </c>
      <c r="O14" s="2" t="str">
        <f t="shared" si="5"/>
        <v>ĐẠT</v>
      </c>
    </row>
    <row r="15" spans="1:15" s="3" customFormat="1" ht="19.5" customHeight="1">
      <c r="A15" s="11">
        <v>6</v>
      </c>
      <c r="B15" s="11" t="s">
        <v>34</v>
      </c>
      <c r="C15" s="17" t="s">
        <v>35</v>
      </c>
      <c r="D15" s="18" t="s">
        <v>36</v>
      </c>
      <c r="E15" s="19" t="s">
        <v>37</v>
      </c>
      <c r="F15" s="20">
        <v>10</v>
      </c>
      <c r="G15" s="20">
        <v>7.5</v>
      </c>
      <c r="H15" s="16"/>
      <c r="I15" s="16">
        <f t="shared" si="0"/>
        <v>7.5</v>
      </c>
      <c r="J15" s="16">
        <v>8</v>
      </c>
      <c r="K15" s="12">
        <f t="shared" si="1"/>
        <v>8.1</v>
      </c>
      <c r="L15" s="13" t="str">
        <f t="shared" si="2"/>
        <v>B</v>
      </c>
      <c r="M15" s="14">
        <f t="shared" si="3"/>
        <v>3</v>
      </c>
      <c r="N15" s="8" t="str">
        <f t="shared" si="4"/>
        <v>KHÁ</v>
      </c>
      <c r="O15" s="2" t="str">
        <f t="shared" si="5"/>
        <v>ĐẠT</v>
      </c>
    </row>
    <row r="16" spans="2:5" ht="15.75">
      <c r="B16" s="46" t="s">
        <v>55</v>
      </c>
      <c r="C16" s="46"/>
      <c r="D16" s="46"/>
      <c r="E16" s="46"/>
    </row>
    <row r="17" spans="2:15" ht="15.75">
      <c r="B17" s="26" t="s">
        <v>46</v>
      </c>
      <c r="C17" s="9"/>
      <c r="D17" s="9"/>
      <c r="E17" s="31" t="s">
        <v>15</v>
      </c>
      <c r="F17" s="31"/>
      <c r="G17" s="31"/>
      <c r="I17" s="47" t="s">
        <v>16</v>
      </c>
      <c r="J17" s="47"/>
      <c r="K17" s="47"/>
      <c r="M17" s="47" t="s">
        <v>49</v>
      </c>
      <c r="N17" s="47"/>
      <c r="O17" s="47"/>
    </row>
    <row r="18" spans="2:15" ht="15.75">
      <c r="B18" s="25"/>
      <c r="C18" s="9"/>
      <c r="D18" s="9"/>
      <c r="E18" s="9"/>
      <c r="F18" s="25"/>
      <c r="G18" s="25"/>
      <c r="H18" s="25"/>
      <c r="I18" s="25"/>
      <c r="J18" s="9"/>
      <c r="K18" s="9"/>
      <c r="L18" s="10"/>
      <c r="M18" s="10"/>
      <c r="N18" s="9"/>
      <c r="O18" s="9"/>
    </row>
    <row r="19" spans="2:15" ht="15.75">
      <c r="B19" s="25"/>
      <c r="C19" s="9"/>
      <c r="D19" s="9"/>
      <c r="E19" s="9"/>
      <c r="F19" s="25"/>
      <c r="G19" s="25"/>
      <c r="H19" s="25"/>
      <c r="I19" s="25"/>
      <c r="J19" s="9"/>
      <c r="K19" s="9"/>
      <c r="L19" s="10"/>
      <c r="M19" s="10"/>
      <c r="N19" s="9"/>
      <c r="O19" s="9"/>
    </row>
    <row r="20" spans="2:15" ht="15.75">
      <c r="B20" s="25"/>
      <c r="C20" s="9"/>
      <c r="D20" s="9"/>
      <c r="E20" s="9"/>
      <c r="F20" s="25"/>
      <c r="G20" s="25"/>
      <c r="H20" s="25"/>
      <c r="I20" s="25"/>
      <c r="J20" s="9"/>
      <c r="K20" s="9"/>
      <c r="L20" s="10"/>
      <c r="M20" s="10"/>
      <c r="N20" s="9"/>
      <c r="O20" s="9"/>
    </row>
    <row r="21" spans="2:15" ht="15.75">
      <c r="B21" s="25"/>
      <c r="C21" s="9"/>
      <c r="D21" s="9"/>
      <c r="E21" s="9"/>
      <c r="F21" s="25"/>
      <c r="G21" s="25"/>
      <c r="H21" s="25"/>
      <c r="I21" s="25"/>
      <c r="J21" s="9"/>
      <c r="K21" s="9"/>
      <c r="L21" s="10"/>
      <c r="M21" s="10"/>
      <c r="N21" s="9"/>
      <c r="O21" s="9"/>
    </row>
    <row r="22" spans="2:15" ht="15.75">
      <c r="B22" s="31" t="s">
        <v>47</v>
      </c>
      <c r="C22" s="31"/>
      <c r="E22" s="48" t="s">
        <v>60</v>
      </c>
      <c r="F22" s="48"/>
      <c r="G22" s="48"/>
      <c r="H22" s="27"/>
      <c r="I22" s="47" t="s">
        <v>52</v>
      </c>
      <c r="J22" s="47"/>
      <c r="K22" s="47"/>
      <c r="M22" s="47" t="s">
        <v>61</v>
      </c>
      <c r="N22" s="47"/>
      <c r="O22" s="47"/>
    </row>
    <row r="23" spans="2:15" ht="15.75">
      <c r="B23" s="9"/>
      <c r="C23" s="9"/>
      <c r="D23" s="9"/>
      <c r="E23" s="9"/>
      <c r="F23" s="9"/>
      <c r="G23" s="9"/>
      <c r="H23" s="9"/>
      <c r="I23" s="9"/>
      <c r="J23" s="9"/>
      <c r="K23" s="9"/>
      <c r="L23" s="10"/>
      <c r="M23" s="10"/>
      <c r="N23" s="9"/>
      <c r="O23" s="9"/>
    </row>
  </sheetData>
  <sheetProtection/>
  <mergeCells count="25">
    <mergeCell ref="I22:K22"/>
    <mergeCell ref="M22:O22"/>
    <mergeCell ref="B22:C22"/>
    <mergeCell ref="B16:E16"/>
    <mergeCell ref="E5:N5"/>
    <mergeCell ref="E6:N6"/>
    <mergeCell ref="E17:G17"/>
    <mergeCell ref="I17:K17"/>
    <mergeCell ref="M17:O17"/>
    <mergeCell ref="E22:G22"/>
    <mergeCell ref="A8:A9"/>
    <mergeCell ref="B8:B9"/>
    <mergeCell ref="C8:D9"/>
    <mergeCell ref="E8:E9"/>
    <mergeCell ref="N8:O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8" right="0.21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5.7109375" style="1" customWidth="1"/>
    <col min="2" max="2" width="11.57421875" style="1" customWidth="1"/>
    <col min="3" max="3" width="16.00390625" style="1" customWidth="1"/>
    <col min="4" max="4" width="6.8515625" style="1" customWidth="1"/>
    <col min="5" max="5" width="11.421875" style="1" customWidth="1"/>
    <col min="6" max="6" width="10.28125" style="1" customWidth="1"/>
    <col min="7" max="7" width="7.28125" style="1" customWidth="1"/>
    <col min="8" max="8" width="7.00390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0.421875" style="1" customWidth="1"/>
    <col min="15" max="15" width="13.140625" style="1" customWidth="1"/>
    <col min="16" max="16384" width="9.140625" style="1" customWidth="1"/>
  </cols>
  <sheetData>
    <row r="1" spans="1:14" ht="15.75">
      <c r="A1" s="30" t="s">
        <v>1</v>
      </c>
      <c r="B1" s="30"/>
      <c r="C1" s="30"/>
      <c r="D1" s="30"/>
      <c r="E1" s="31" t="s">
        <v>7</v>
      </c>
      <c r="F1" s="31"/>
      <c r="G1" s="31"/>
      <c r="H1" s="31"/>
      <c r="I1" s="31"/>
      <c r="J1" s="31"/>
      <c r="K1" s="31"/>
      <c r="L1" s="31"/>
      <c r="M1" s="31"/>
      <c r="N1" s="31"/>
    </row>
    <row r="2" spans="1:14" ht="19.5" customHeight="1">
      <c r="A2" s="32" t="s">
        <v>2</v>
      </c>
      <c r="B2" s="32"/>
      <c r="C2" s="32"/>
      <c r="D2" s="32"/>
      <c r="E2" s="31" t="s">
        <v>19</v>
      </c>
      <c r="F2" s="31"/>
      <c r="G2" s="31"/>
      <c r="H2" s="31"/>
      <c r="I2" s="31"/>
      <c r="J2" s="31"/>
      <c r="K2" s="31"/>
      <c r="L2" s="31"/>
      <c r="M2" s="31"/>
      <c r="N2" s="31"/>
    </row>
    <row r="3" spans="5:14" ht="20.25" customHeight="1">
      <c r="E3" s="40" t="s">
        <v>43</v>
      </c>
      <c r="F3" s="40"/>
      <c r="G3" s="40"/>
      <c r="H3" s="40"/>
      <c r="I3" s="40"/>
      <c r="J3" s="40"/>
      <c r="K3" s="40"/>
      <c r="L3" s="40"/>
      <c r="M3" s="40"/>
      <c r="N3" s="40"/>
    </row>
    <row r="4" spans="5:14" ht="18.75" customHeight="1">
      <c r="E4" s="31" t="s">
        <v>56</v>
      </c>
      <c r="F4" s="31"/>
      <c r="G4" s="31"/>
      <c r="H4" s="31"/>
      <c r="I4" s="31"/>
      <c r="J4" s="31"/>
      <c r="K4" s="31"/>
      <c r="L4" s="31"/>
      <c r="M4" s="31"/>
      <c r="N4" s="31"/>
    </row>
    <row r="5" spans="5:14" ht="18.75" customHeight="1">
      <c r="E5" s="45" t="s">
        <v>64</v>
      </c>
      <c r="F5" s="45"/>
      <c r="G5" s="45"/>
      <c r="H5" s="45"/>
      <c r="I5" s="45"/>
      <c r="J5" s="45"/>
      <c r="K5" s="45"/>
      <c r="L5" s="45"/>
      <c r="M5" s="45"/>
      <c r="N5" s="45"/>
    </row>
    <row r="6" spans="5:14" ht="15.75" customHeight="1">
      <c r="E6" s="45" t="s">
        <v>65</v>
      </c>
      <c r="F6" s="45"/>
      <c r="G6" s="45"/>
      <c r="H6" s="45"/>
      <c r="I6" s="45"/>
      <c r="J6" s="45"/>
      <c r="K6" s="45"/>
      <c r="L6" s="45"/>
      <c r="M6" s="45"/>
      <c r="N6" s="45"/>
    </row>
    <row r="7" ht="10.5" customHeight="1"/>
    <row r="8" spans="1:15" s="5" customFormat="1" ht="42" customHeight="1">
      <c r="A8" s="43" t="s">
        <v>0</v>
      </c>
      <c r="B8" s="43" t="s">
        <v>3</v>
      </c>
      <c r="C8" s="43" t="s">
        <v>4</v>
      </c>
      <c r="D8" s="43"/>
      <c r="E8" s="44" t="s">
        <v>5</v>
      </c>
      <c r="F8" s="41" t="s">
        <v>11</v>
      </c>
      <c r="G8" s="37" t="s">
        <v>50</v>
      </c>
      <c r="H8" s="38"/>
      <c r="I8" s="39"/>
      <c r="J8" s="41" t="s">
        <v>51</v>
      </c>
      <c r="K8" s="37" t="s">
        <v>10</v>
      </c>
      <c r="L8" s="38"/>
      <c r="M8" s="39"/>
      <c r="N8" s="33" t="s">
        <v>14</v>
      </c>
      <c r="O8" s="34"/>
    </row>
    <row r="9" spans="1:15" s="5" customFormat="1" ht="38.25" customHeight="1">
      <c r="A9" s="43"/>
      <c r="B9" s="43"/>
      <c r="C9" s="43"/>
      <c r="D9" s="43"/>
      <c r="E9" s="43"/>
      <c r="F9" s="42"/>
      <c r="G9" s="15" t="s">
        <v>42</v>
      </c>
      <c r="H9" s="7" t="s">
        <v>8</v>
      </c>
      <c r="I9" s="4" t="s">
        <v>9</v>
      </c>
      <c r="J9" s="42"/>
      <c r="K9" s="4" t="s">
        <v>12</v>
      </c>
      <c r="L9" s="4" t="s">
        <v>6</v>
      </c>
      <c r="M9" s="4" t="s">
        <v>13</v>
      </c>
      <c r="N9" s="35"/>
      <c r="O9" s="36"/>
    </row>
    <row r="10" spans="1:15" s="3" customFormat="1" ht="19.5" customHeight="1">
      <c r="A10" s="11">
        <v>1</v>
      </c>
      <c r="B10" s="11" t="s">
        <v>31</v>
      </c>
      <c r="C10" s="17" t="s">
        <v>32</v>
      </c>
      <c r="D10" s="18" t="s">
        <v>17</v>
      </c>
      <c r="E10" s="19" t="s">
        <v>33</v>
      </c>
      <c r="F10" s="20">
        <v>8.5</v>
      </c>
      <c r="G10" s="20">
        <v>7.5</v>
      </c>
      <c r="H10" s="16"/>
      <c r="I10" s="16">
        <f aca="true" t="shared" si="0" ref="I10:I15">G10</f>
        <v>7.5</v>
      </c>
      <c r="J10" s="16">
        <v>5</v>
      </c>
      <c r="K10" s="12">
        <f aca="true" t="shared" si="1" ref="K10:K15">ROUND((J10*6+I10*3+F10)/10,1)</f>
        <v>6.1</v>
      </c>
      <c r="L10" s="13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C</v>
      </c>
      <c r="M10" s="14">
        <f aca="true" t="shared" si="3" ref="M10:M15">IF(L10="A",4,IF(L10="B",3,IF(L10="C",2,IF(L10="D",1,0))))</f>
        <v>2</v>
      </c>
      <c r="N10" s="8" t="str">
        <f aca="true" t="shared" si="4" ref="N10:N15">IF(L10="A","GIỎI",IF(L10="B","KHÁ",IF(L10="C","TB",IF(L10="D","TB YẾU","KÉM"))))</f>
        <v>TB</v>
      </c>
      <c r="O10" s="2" t="str">
        <f aca="true" t="shared" si="5" ref="O10:O15">IF(OR(K10&lt;4,J10&lt;=2),"KHÔNG ĐẠT","ĐẠT")</f>
        <v>ĐẠT</v>
      </c>
    </row>
    <row r="11" spans="1:15" s="3" customFormat="1" ht="19.5" customHeight="1">
      <c r="A11" s="11">
        <v>2</v>
      </c>
      <c r="B11" s="11" t="s">
        <v>20</v>
      </c>
      <c r="C11" s="17" t="s">
        <v>21</v>
      </c>
      <c r="D11" s="18" t="s">
        <v>22</v>
      </c>
      <c r="E11" s="19" t="s">
        <v>23</v>
      </c>
      <c r="F11" s="20">
        <v>9.5</v>
      </c>
      <c r="G11" s="20">
        <v>9.5</v>
      </c>
      <c r="H11" s="16"/>
      <c r="I11" s="16">
        <f t="shared" si="0"/>
        <v>9.5</v>
      </c>
      <c r="J11" s="16">
        <v>8</v>
      </c>
      <c r="K11" s="12">
        <f t="shared" si="1"/>
        <v>8.6</v>
      </c>
      <c r="L11" s="13" t="str">
        <f t="shared" si="2"/>
        <v>A</v>
      </c>
      <c r="M11" s="14">
        <f t="shared" si="3"/>
        <v>4</v>
      </c>
      <c r="N11" s="8" t="str">
        <f t="shared" si="4"/>
        <v>GIỎI</v>
      </c>
      <c r="O11" s="2" t="str">
        <f t="shared" si="5"/>
        <v>ĐẠT</v>
      </c>
    </row>
    <row r="12" spans="1:15" s="3" customFormat="1" ht="19.5" customHeight="1">
      <c r="A12" s="11">
        <v>3</v>
      </c>
      <c r="B12" s="11" t="s">
        <v>28</v>
      </c>
      <c r="C12" s="17" t="s">
        <v>18</v>
      </c>
      <c r="D12" s="18" t="s">
        <v>29</v>
      </c>
      <c r="E12" s="19" t="s">
        <v>30</v>
      </c>
      <c r="F12" s="20">
        <v>9</v>
      </c>
      <c r="G12" s="20">
        <v>8.5</v>
      </c>
      <c r="H12" s="16"/>
      <c r="I12" s="16">
        <f t="shared" si="0"/>
        <v>8.5</v>
      </c>
      <c r="J12" s="16">
        <v>3</v>
      </c>
      <c r="K12" s="12">
        <f t="shared" si="1"/>
        <v>5.3</v>
      </c>
      <c r="L12" s="13" t="str">
        <f t="shared" si="2"/>
        <v>D</v>
      </c>
      <c r="M12" s="14">
        <f t="shared" si="3"/>
        <v>1</v>
      </c>
      <c r="N12" s="8" t="str">
        <f t="shared" si="4"/>
        <v>TB YẾU</v>
      </c>
      <c r="O12" s="2" t="str">
        <f t="shared" si="5"/>
        <v>ĐẠT</v>
      </c>
    </row>
    <row r="13" spans="1:15" s="3" customFormat="1" ht="19.5" customHeight="1">
      <c r="A13" s="11">
        <v>4</v>
      </c>
      <c r="B13" s="11" t="s">
        <v>38</v>
      </c>
      <c r="C13" s="17" t="s">
        <v>39</v>
      </c>
      <c r="D13" s="18" t="s">
        <v>40</v>
      </c>
      <c r="E13" s="19" t="s">
        <v>41</v>
      </c>
      <c r="F13" s="20">
        <v>9</v>
      </c>
      <c r="G13" s="20">
        <v>8.7</v>
      </c>
      <c r="H13" s="16"/>
      <c r="I13" s="16">
        <f t="shared" si="0"/>
        <v>8.7</v>
      </c>
      <c r="J13" s="16">
        <v>4.5</v>
      </c>
      <c r="K13" s="12">
        <f>ROUND((J13*6+I13*3+F13)/10,1)</f>
        <v>6.2</v>
      </c>
      <c r="L13" s="13" t="str">
        <f t="shared" si="2"/>
        <v>C</v>
      </c>
      <c r="M13" s="14">
        <f t="shared" si="3"/>
        <v>2</v>
      </c>
      <c r="N13" s="8" t="str">
        <f t="shared" si="4"/>
        <v>TB</v>
      </c>
      <c r="O13" s="2" t="str">
        <f t="shared" si="5"/>
        <v>ĐẠT</v>
      </c>
    </row>
    <row r="14" spans="1:15" s="3" customFormat="1" ht="19.5" customHeight="1">
      <c r="A14" s="11">
        <v>5</v>
      </c>
      <c r="B14" s="11" t="s">
        <v>24</v>
      </c>
      <c r="C14" s="17" t="s">
        <v>25</v>
      </c>
      <c r="D14" s="18" t="s">
        <v>26</v>
      </c>
      <c r="E14" s="19" t="s">
        <v>27</v>
      </c>
      <c r="F14" s="20">
        <v>9</v>
      </c>
      <c r="G14" s="20">
        <v>8</v>
      </c>
      <c r="H14" s="16"/>
      <c r="I14" s="16">
        <f t="shared" si="0"/>
        <v>8</v>
      </c>
      <c r="J14" s="16">
        <v>5</v>
      </c>
      <c r="K14" s="12">
        <f t="shared" si="1"/>
        <v>6.3</v>
      </c>
      <c r="L14" s="13" t="str">
        <f t="shared" si="2"/>
        <v>C</v>
      </c>
      <c r="M14" s="14">
        <f t="shared" si="3"/>
        <v>2</v>
      </c>
      <c r="N14" s="8" t="str">
        <f t="shared" si="4"/>
        <v>TB</v>
      </c>
      <c r="O14" s="2" t="str">
        <f t="shared" si="5"/>
        <v>ĐẠT</v>
      </c>
    </row>
    <row r="15" spans="1:15" s="3" customFormat="1" ht="19.5" customHeight="1">
      <c r="A15" s="11">
        <v>6</v>
      </c>
      <c r="B15" s="11" t="s">
        <v>34</v>
      </c>
      <c r="C15" s="17" t="s">
        <v>35</v>
      </c>
      <c r="D15" s="18" t="s">
        <v>36</v>
      </c>
      <c r="E15" s="19" t="s">
        <v>37</v>
      </c>
      <c r="F15" s="20">
        <v>9</v>
      </c>
      <c r="G15" s="20">
        <v>8.3</v>
      </c>
      <c r="H15" s="16"/>
      <c r="I15" s="16">
        <f t="shared" si="0"/>
        <v>8.3</v>
      </c>
      <c r="J15" s="16">
        <v>7</v>
      </c>
      <c r="K15" s="12">
        <f t="shared" si="1"/>
        <v>7.6</v>
      </c>
      <c r="L15" s="13" t="str">
        <f t="shared" si="2"/>
        <v>B</v>
      </c>
      <c r="M15" s="14">
        <f t="shared" si="3"/>
        <v>3</v>
      </c>
      <c r="N15" s="8" t="str">
        <f t="shared" si="4"/>
        <v>KHÁ</v>
      </c>
      <c r="O15" s="2" t="str">
        <f t="shared" si="5"/>
        <v>ĐẠT</v>
      </c>
    </row>
    <row r="16" spans="2:5" ht="15.75">
      <c r="B16" s="46" t="s">
        <v>55</v>
      </c>
      <c r="C16" s="46"/>
      <c r="D16" s="46"/>
      <c r="E16" s="46"/>
    </row>
    <row r="17" spans="2:15" ht="15.75">
      <c r="B17" s="26" t="s">
        <v>46</v>
      </c>
      <c r="C17" s="9"/>
      <c r="D17" s="9"/>
      <c r="E17" s="31" t="s">
        <v>15</v>
      </c>
      <c r="F17" s="31"/>
      <c r="G17" s="31"/>
      <c r="I17" s="47" t="s">
        <v>16</v>
      </c>
      <c r="J17" s="47"/>
      <c r="K17" s="47"/>
      <c r="M17" s="47" t="s">
        <v>49</v>
      </c>
      <c r="N17" s="47"/>
      <c r="O17" s="47"/>
    </row>
    <row r="18" spans="2:15" ht="15.75">
      <c r="B18" s="25"/>
      <c r="C18" s="9"/>
      <c r="D18" s="9"/>
      <c r="E18" s="9"/>
      <c r="F18" s="25"/>
      <c r="G18" s="25"/>
      <c r="H18" s="25"/>
      <c r="I18" s="25"/>
      <c r="J18" s="9"/>
      <c r="K18" s="9"/>
      <c r="L18" s="10"/>
      <c r="M18" s="10"/>
      <c r="N18" s="9"/>
      <c r="O18" s="9"/>
    </row>
    <row r="19" spans="2:15" ht="15.75">
      <c r="B19" s="25"/>
      <c r="C19" s="9"/>
      <c r="D19" s="9"/>
      <c r="E19" s="9"/>
      <c r="F19" s="25"/>
      <c r="G19" s="25"/>
      <c r="H19" s="25"/>
      <c r="I19" s="25"/>
      <c r="J19" s="9"/>
      <c r="K19" s="9"/>
      <c r="L19" s="10"/>
      <c r="M19" s="10"/>
      <c r="N19" s="9"/>
      <c r="O19" s="9"/>
    </row>
    <row r="20" spans="2:15" ht="15.75">
      <c r="B20" s="25"/>
      <c r="C20" s="9"/>
      <c r="D20" s="9"/>
      <c r="E20" s="9"/>
      <c r="F20" s="25"/>
      <c r="G20" s="25"/>
      <c r="H20" s="25"/>
      <c r="I20" s="25"/>
      <c r="J20" s="9"/>
      <c r="K20" s="9"/>
      <c r="L20" s="10"/>
      <c r="M20" s="10"/>
      <c r="N20" s="9"/>
      <c r="O20" s="9"/>
    </row>
    <row r="21" spans="2:15" ht="15.75">
      <c r="B21" s="25"/>
      <c r="C21" s="9"/>
      <c r="D21" s="9"/>
      <c r="E21" s="9"/>
      <c r="F21" s="25"/>
      <c r="G21" s="25"/>
      <c r="H21" s="25"/>
      <c r="I21" s="25"/>
      <c r="J21" s="9"/>
      <c r="K21" s="9"/>
      <c r="L21" s="10"/>
      <c r="M21" s="10"/>
      <c r="N21" s="9"/>
      <c r="O21" s="9"/>
    </row>
    <row r="22" spans="2:15" ht="15.75">
      <c r="B22" s="31" t="s">
        <v>47</v>
      </c>
      <c r="C22" s="31"/>
      <c r="E22" s="48" t="s">
        <v>60</v>
      </c>
      <c r="F22" s="48"/>
      <c r="G22" s="48"/>
      <c r="H22" s="27"/>
      <c r="I22" s="47" t="s">
        <v>52</v>
      </c>
      <c r="J22" s="47"/>
      <c r="K22" s="47"/>
      <c r="M22" s="47" t="s">
        <v>61</v>
      </c>
      <c r="N22" s="47"/>
      <c r="O22" s="47"/>
    </row>
    <row r="23" spans="2:15" ht="15.75">
      <c r="B23" s="9"/>
      <c r="C23" s="9"/>
      <c r="D23" s="9"/>
      <c r="E23" s="9"/>
      <c r="F23" s="9"/>
      <c r="G23" s="9"/>
      <c r="H23" s="9"/>
      <c r="I23" s="9"/>
      <c r="J23" s="9"/>
      <c r="K23" s="9"/>
      <c r="L23" s="10"/>
      <c r="M23" s="10"/>
      <c r="N23" s="9"/>
      <c r="O23" s="9"/>
    </row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6:E16"/>
    <mergeCell ref="E17:G17"/>
    <mergeCell ref="I17:K17"/>
    <mergeCell ref="M17:O17"/>
    <mergeCell ref="B22:C22"/>
    <mergeCell ref="E22:G22"/>
    <mergeCell ref="I22:K22"/>
    <mergeCell ref="M22:O22"/>
  </mergeCells>
  <printOptions/>
  <pageMargins left="0.4" right="0.3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I17" sqref="I17:K17"/>
    </sheetView>
  </sheetViews>
  <sheetFormatPr defaultColWidth="9.140625" defaultRowHeight="12.75"/>
  <cols>
    <col min="1" max="1" width="5.7109375" style="1" customWidth="1"/>
    <col min="2" max="2" width="11.57421875" style="1" customWidth="1"/>
    <col min="3" max="3" width="16.00390625" style="1" customWidth="1"/>
    <col min="4" max="4" width="6.8515625" style="1" customWidth="1"/>
    <col min="5" max="5" width="11.421875" style="1" customWidth="1"/>
    <col min="6" max="6" width="10.28125" style="1" customWidth="1"/>
    <col min="7" max="7" width="7.28125" style="1" customWidth="1"/>
    <col min="8" max="8" width="5.00390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9.00390625" style="1" customWidth="1"/>
    <col min="15" max="15" width="11.00390625" style="1" customWidth="1"/>
    <col min="16" max="16384" width="9.140625" style="1" customWidth="1"/>
  </cols>
  <sheetData>
    <row r="1" spans="1:14" ht="15.75">
      <c r="A1" s="30" t="s">
        <v>1</v>
      </c>
      <c r="B1" s="30"/>
      <c r="C1" s="30"/>
      <c r="D1" s="30"/>
      <c r="E1" s="31" t="s">
        <v>7</v>
      </c>
      <c r="F1" s="31"/>
      <c r="G1" s="31"/>
      <c r="H1" s="31"/>
      <c r="I1" s="31"/>
      <c r="J1" s="31"/>
      <c r="K1" s="31"/>
      <c r="L1" s="31"/>
      <c r="M1" s="31"/>
      <c r="N1" s="31"/>
    </row>
    <row r="2" spans="1:14" ht="19.5" customHeight="1">
      <c r="A2" s="32" t="s">
        <v>2</v>
      </c>
      <c r="B2" s="32"/>
      <c r="C2" s="32"/>
      <c r="D2" s="32"/>
      <c r="E2" s="31" t="s">
        <v>19</v>
      </c>
      <c r="F2" s="31"/>
      <c r="G2" s="31"/>
      <c r="H2" s="31"/>
      <c r="I2" s="31"/>
      <c r="J2" s="31"/>
      <c r="K2" s="31"/>
      <c r="L2" s="31"/>
      <c r="M2" s="31"/>
      <c r="N2" s="31"/>
    </row>
    <row r="3" spans="5:14" ht="20.25" customHeight="1">
      <c r="E3" s="40" t="s">
        <v>43</v>
      </c>
      <c r="F3" s="40"/>
      <c r="G3" s="40"/>
      <c r="H3" s="40"/>
      <c r="I3" s="40"/>
      <c r="J3" s="40"/>
      <c r="K3" s="40"/>
      <c r="L3" s="40"/>
      <c r="M3" s="40"/>
      <c r="N3" s="40"/>
    </row>
    <row r="4" spans="5:14" ht="18.75" customHeight="1">
      <c r="E4" s="31" t="s">
        <v>56</v>
      </c>
      <c r="F4" s="31"/>
      <c r="G4" s="31"/>
      <c r="H4" s="31"/>
      <c r="I4" s="31"/>
      <c r="J4" s="31"/>
      <c r="K4" s="31"/>
      <c r="L4" s="31"/>
      <c r="M4" s="31"/>
      <c r="N4" s="31"/>
    </row>
    <row r="5" spans="5:14" ht="18.75" customHeight="1">
      <c r="E5" s="45" t="s">
        <v>67</v>
      </c>
      <c r="F5" s="45"/>
      <c r="G5" s="45"/>
      <c r="H5" s="45"/>
      <c r="I5" s="45"/>
      <c r="J5" s="45"/>
      <c r="K5" s="45"/>
      <c r="L5" s="45"/>
      <c r="M5" s="45"/>
      <c r="N5" s="45"/>
    </row>
    <row r="6" spans="5:14" ht="15.75" customHeight="1">
      <c r="E6" s="45" t="s">
        <v>63</v>
      </c>
      <c r="F6" s="45"/>
      <c r="G6" s="45"/>
      <c r="H6" s="45"/>
      <c r="I6" s="45"/>
      <c r="J6" s="45"/>
      <c r="K6" s="45"/>
      <c r="L6" s="45"/>
      <c r="M6" s="45"/>
      <c r="N6" s="45"/>
    </row>
    <row r="7" ht="10.5" customHeight="1"/>
    <row r="8" spans="1:15" s="5" customFormat="1" ht="42" customHeight="1">
      <c r="A8" s="43" t="s">
        <v>0</v>
      </c>
      <c r="B8" s="43" t="s">
        <v>3</v>
      </c>
      <c r="C8" s="43" t="s">
        <v>4</v>
      </c>
      <c r="D8" s="43"/>
      <c r="E8" s="44" t="s">
        <v>5</v>
      </c>
      <c r="F8" s="41" t="s">
        <v>11</v>
      </c>
      <c r="G8" s="37" t="s">
        <v>44</v>
      </c>
      <c r="H8" s="38"/>
      <c r="I8" s="39"/>
      <c r="J8" s="41" t="s">
        <v>45</v>
      </c>
      <c r="K8" s="37" t="s">
        <v>10</v>
      </c>
      <c r="L8" s="38"/>
      <c r="M8" s="39"/>
      <c r="N8" s="33" t="s">
        <v>14</v>
      </c>
      <c r="O8" s="34"/>
    </row>
    <row r="9" spans="1:15" s="5" customFormat="1" ht="38.25" customHeight="1">
      <c r="A9" s="43"/>
      <c r="B9" s="43"/>
      <c r="C9" s="43"/>
      <c r="D9" s="43"/>
      <c r="E9" s="43"/>
      <c r="F9" s="42"/>
      <c r="G9" s="15" t="s">
        <v>42</v>
      </c>
      <c r="H9" s="7" t="s">
        <v>8</v>
      </c>
      <c r="I9" s="4" t="s">
        <v>9</v>
      </c>
      <c r="J9" s="42"/>
      <c r="K9" s="4" t="s">
        <v>12</v>
      </c>
      <c r="L9" s="4" t="s">
        <v>6</v>
      </c>
      <c r="M9" s="4" t="s">
        <v>13</v>
      </c>
      <c r="N9" s="35"/>
      <c r="O9" s="36"/>
    </row>
    <row r="10" spans="1:15" s="3" customFormat="1" ht="19.5" customHeight="1">
      <c r="A10" s="11">
        <v>1</v>
      </c>
      <c r="B10" s="11" t="s">
        <v>31</v>
      </c>
      <c r="C10" s="17" t="s">
        <v>32</v>
      </c>
      <c r="D10" s="18" t="s">
        <v>17</v>
      </c>
      <c r="E10" s="19" t="s">
        <v>33</v>
      </c>
      <c r="F10" s="29">
        <v>8</v>
      </c>
      <c r="G10" s="29">
        <v>7.5</v>
      </c>
      <c r="H10" s="16"/>
      <c r="I10" s="16">
        <f aca="true" t="shared" si="0" ref="I10:I15">G10</f>
        <v>7.5</v>
      </c>
      <c r="J10" s="16">
        <v>8</v>
      </c>
      <c r="K10" s="12">
        <f aca="true" t="shared" si="1" ref="K10:K15">ROUND((J10*7+I10*2+F10)/10,1)</f>
        <v>7.9</v>
      </c>
      <c r="L10" s="13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B</v>
      </c>
      <c r="M10" s="14">
        <f aca="true" t="shared" si="3" ref="M10:M15">IF(L10="A",4,IF(L10="B",3,IF(L10="C",2,IF(L10="D",1,0))))</f>
        <v>3</v>
      </c>
      <c r="N10" s="8" t="str">
        <f aca="true" t="shared" si="4" ref="N10:N15">IF(L10="A","GIỎI",IF(L10="B","KHÁ",IF(L10="C","TB",IF(L10="D","TB YẾU","KÉM"))))</f>
        <v>KHÁ</v>
      </c>
      <c r="O10" s="2" t="str">
        <f aca="true" t="shared" si="5" ref="O10:O15">IF(OR(K10&lt;4,J10&lt;=2),"KHÔNG ĐẠT","ĐẠT")</f>
        <v>ĐẠT</v>
      </c>
    </row>
    <row r="11" spans="1:15" s="3" customFormat="1" ht="19.5" customHeight="1">
      <c r="A11" s="11">
        <v>2</v>
      </c>
      <c r="B11" s="11" t="s">
        <v>20</v>
      </c>
      <c r="C11" s="17" t="s">
        <v>21</v>
      </c>
      <c r="D11" s="18" t="s">
        <v>22</v>
      </c>
      <c r="E11" s="19" t="s">
        <v>23</v>
      </c>
      <c r="F11" s="29">
        <v>10</v>
      </c>
      <c r="G11" s="29">
        <v>9</v>
      </c>
      <c r="H11" s="16"/>
      <c r="I11" s="16">
        <f t="shared" si="0"/>
        <v>9</v>
      </c>
      <c r="J11" s="16">
        <v>9</v>
      </c>
      <c r="K11" s="12">
        <f t="shared" si="1"/>
        <v>9.1</v>
      </c>
      <c r="L11" s="13" t="str">
        <f t="shared" si="2"/>
        <v>A</v>
      </c>
      <c r="M11" s="14">
        <f t="shared" si="3"/>
        <v>4</v>
      </c>
      <c r="N11" s="8" t="str">
        <f t="shared" si="4"/>
        <v>GIỎI</v>
      </c>
      <c r="O11" s="2" t="str">
        <f t="shared" si="5"/>
        <v>ĐẠT</v>
      </c>
    </row>
    <row r="12" spans="1:15" s="3" customFormat="1" ht="19.5" customHeight="1">
      <c r="A12" s="11">
        <v>3</v>
      </c>
      <c r="B12" s="11" t="s">
        <v>28</v>
      </c>
      <c r="C12" s="17" t="s">
        <v>18</v>
      </c>
      <c r="D12" s="18" t="s">
        <v>29</v>
      </c>
      <c r="E12" s="19" t="s">
        <v>30</v>
      </c>
      <c r="F12" s="29">
        <v>8</v>
      </c>
      <c r="G12" s="29">
        <v>7.5</v>
      </c>
      <c r="H12" s="16"/>
      <c r="I12" s="16">
        <f t="shared" si="0"/>
        <v>7.5</v>
      </c>
      <c r="J12" s="16">
        <v>8.5</v>
      </c>
      <c r="K12" s="12">
        <f t="shared" si="1"/>
        <v>8.3</v>
      </c>
      <c r="L12" s="13" t="str">
        <f t="shared" si="2"/>
        <v>B</v>
      </c>
      <c r="M12" s="14">
        <f t="shared" si="3"/>
        <v>3</v>
      </c>
      <c r="N12" s="8" t="str">
        <f t="shared" si="4"/>
        <v>KHÁ</v>
      </c>
      <c r="O12" s="2" t="str">
        <f t="shared" si="5"/>
        <v>ĐẠT</v>
      </c>
    </row>
    <row r="13" spans="1:15" s="3" customFormat="1" ht="19.5" customHeight="1">
      <c r="A13" s="11">
        <v>4</v>
      </c>
      <c r="B13" s="11" t="s">
        <v>38</v>
      </c>
      <c r="C13" s="17" t="s">
        <v>39</v>
      </c>
      <c r="D13" s="18" t="s">
        <v>40</v>
      </c>
      <c r="E13" s="19" t="s">
        <v>41</v>
      </c>
      <c r="F13" s="29">
        <v>8</v>
      </c>
      <c r="G13" s="29">
        <v>7.5</v>
      </c>
      <c r="H13" s="16"/>
      <c r="I13" s="16">
        <f t="shared" si="0"/>
        <v>7.5</v>
      </c>
      <c r="J13" s="16">
        <v>8</v>
      </c>
      <c r="K13" s="12">
        <f t="shared" si="1"/>
        <v>7.9</v>
      </c>
      <c r="L13" s="13" t="str">
        <f t="shared" si="2"/>
        <v>B</v>
      </c>
      <c r="M13" s="14">
        <f t="shared" si="3"/>
        <v>3</v>
      </c>
      <c r="N13" s="8" t="str">
        <f t="shared" si="4"/>
        <v>KHÁ</v>
      </c>
      <c r="O13" s="2" t="str">
        <f t="shared" si="5"/>
        <v>ĐẠT</v>
      </c>
    </row>
    <row r="14" spans="1:15" s="3" customFormat="1" ht="19.5" customHeight="1">
      <c r="A14" s="11">
        <v>5</v>
      </c>
      <c r="B14" s="11" t="s">
        <v>24</v>
      </c>
      <c r="C14" s="17" t="s">
        <v>25</v>
      </c>
      <c r="D14" s="18" t="s">
        <v>26</v>
      </c>
      <c r="E14" s="19" t="s">
        <v>27</v>
      </c>
      <c r="F14" s="29">
        <v>8</v>
      </c>
      <c r="G14" s="29">
        <v>7.5</v>
      </c>
      <c r="H14" s="16"/>
      <c r="I14" s="16">
        <f t="shared" si="0"/>
        <v>7.5</v>
      </c>
      <c r="J14" s="16">
        <v>8.5</v>
      </c>
      <c r="K14" s="12">
        <f t="shared" si="1"/>
        <v>8.3</v>
      </c>
      <c r="L14" s="13" t="str">
        <f t="shared" si="2"/>
        <v>B</v>
      </c>
      <c r="M14" s="14">
        <f t="shared" si="3"/>
        <v>3</v>
      </c>
      <c r="N14" s="8" t="str">
        <f t="shared" si="4"/>
        <v>KHÁ</v>
      </c>
      <c r="O14" s="2" t="str">
        <f t="shared" si="5"/>
        <v>ĐẠT</v>
      </c>
    </row>
    <row r="15" spans="1:15" s="3" customFormat="1" ht="19.5" customHeight="1">
      <c r="A15" s="11">
        <v>6</v>
      </c>
      <c r="B15" s="11" t="s">
        <v>34</v>
      </c>
      <c r="C15" s="17" t="s">
        <v>35</v>
      </c>
      <c r="D15" s="18" t="s">
        <v>36</v>
      </c>
      <c r="E15" s="19" t="s">
        <v>37</v>
      </c>
      <c r="F15" s="29">
        <v>10</v>
      </c>
      <c r="G15" s="29">
        <v>9</v>
      </c>
      <c r="H15" s="16"/>
      <c r="I15" s="16">
        <f t="shared" si="0"/>
        <v>9</v>
      </c>
      <c r="J15" s="16">
        <v>7.5</v>
      </c>
      <c r="K15" s="12">
        <f t="shared" si="1"/>
        <v>8.1</v>
      </c>
      <c r="L15" s="13" t="str">
        <f t="shared" si="2"/>
        <v>B</v>
      </c>
      <c r="M15" s="14">
        <f t="shared" si="3"/>
        <v>3</v>
      </c>
      <c r="N15" s="8" t="str">
        <f t="shared" si="4"/>
        <v>KHÁ</v>
      </c>
      <c r="O15" s="2" t="str">
        <f t="shared" si="5"/>
        <v>ĐẠT</v>
      </c>
    </row>
    <row r="16" spans="2:5" ht="15.75">
      <c r="B16" s="46" t="s">
        <v>55</v>
      </c>
      <c r="C16" s="46"/>
      <c r="D16" s="46"/>
      <c r="E16" s="46"/>
    </row>
    <row r="17" spans="2:15" ht="15.75">
      <c r="B17" s="26" t="s">
        <v>46</v>
      </c>
      <c r="C17" s="9"/>
      <c r="D17" s="9"/>
      <c r="E17" s="31" t="s">
        <v>15</v>
      </c>
      <c r="F17" s="31"/>
      <c r="G17" s="31"/>
      <c r="I17" s="47" t="s">
        <v>16</v>
      </c>
      <c r="J17" s="47"/>
      <c r="K17" s="47"/>
      <c r="M17" s="47" t="s">
        <v>49</v>
      </c>
      <c r="N17" s="47"/>
      <c r="O17" s="47"/>
    </row>
    <row r="18" spans="2:15" ht="15.75">
      <c r="B18" s="25"/>
      <c r="C18" s="9"/>
      <c r="D18" s="9"/>
      <c r="E18" s="9"/>
      <c r="F18" s="25"/>
      <c r="G18" s="25"/>
      <c r="H18" s="25"/>
      <c r="I18" s="25"/>
      <c r="J18" s="9"/>
      <c r="K18" s="9"/>
      <c r="L18" s="10"/>
      <c r="M18" s="10"/>
      <c r="N18" s="9"/>
      <c r="O18" s="9"/>
    </row>
    <row r="19" spans="2:15" ht="15.75">
      <c r="B19" s="25"/>
      <c r="C19" s="9"/>
      <c r="D19" s="9"/>
      <c r="E19" s="9"/>
      <c r="F19" s="25"/>
      <c r="G19" s="25"/>
      <c r="H19" s="25"/>
      <c r="I19" s="25"/>
      <c r="J19" s="9"/>
      <c r="K19" s="9"/>
      <c r="L19" s="10"/>
      <c r="M19" s="10"/>
      <c r="N19" s="9"/>
      <c r="O19" s="9"/>
    </row>
    <row r="20" spans="2:15" ht="15.75">
      <c r="B20" s="25"/>
      <c r="C20" s="9"/>
      <c r="D20" s="9"/>
      <c r="E20" s="9"/>
      <c r="F20" s="25"/>
      <c r="G20" s="25"/>
      <c r="H20" s="25"/>
      <c r="I20" s="25"/>
      <c r="J20" s="9"/>
      <c r="K20" s="9"/>
      <c r="L20" s="10"/>
      <c r="M20" s="10"/>
      <c r="N20" s="9"/>
      <c r="O20" s="9"/>
    </row>
    <row r="21" spans="2:15" ht="15.75">
      <c r="B21" s="25"/>
      <c r="C21" s="9"/>
      <c r="D21" s="9"/>
      <c r="E21" s="9"/>
      <c r="F21" s="25"/>
      <c r="G21" s="25"/>
      <c r="H21" s="25"/>
      <c r="I21" s="25"/>
      <c r="J21" s="9"/>
      <c r="K21" s="9"/>
      <c r="L21" s="10"/>
      <c r="M21" s="10"/>
      <c r="N21" s="9"/>
      <c r="O21" s="9"/>
    </row>
    <row r="22" spans="2:15" ht="15.75">
      <c r="B22" s="31" t="s">
        <v>47</v>
      </c>
      <c r="C22" s="31"/>
      <c r="E22" s="48" t="s">
        <v>60</v>
      </c>
      <c r="F22" s="48"/>
      <c r="G22" s="48"/>
      <c r="H22" s="27"/>
      <c r="I22" s="47" t="s">
        <v>52</v>
      </c>
      <c r="J22" s="47"/>
      <c r="K22" s="47"/>
      <c r="M22" s="47" t="s">
        <v>61</v>
      </c>
      <c r="N22" s="47"/>
      <c r="O22" s="47"/>
    </row>
    <row r="23" spans="2:15" ht="15.75">
      <c r="B23" s="9"/>
      <c r="C23" s="9"/>
      <c r="D23" s="9"/>
      <c r="E23" s="9"/>
      <c r="F23" s="9"/>
      <c r="G23" s="9"/>
      <c r="H23" s="9"/>
      <c r="I23" s="9"/>
      <c r="J23" s="9"/>
      <c r="K23" s="9"/>
      <c r="L23" s="10"/>
      <c r="M23" s="10"/>
      <c r="N23" s="9"/>
      <c r="O23" s="9"/>
    </row>
  </sheetData>
  <sheetProtection/>
  <mergeCells count="25">
    <mergeCell ref="N8:O9"/>
    <mergeCell ref="B16:E16"/>
    <mergeCell ref="E17:G17"/>
    <mergeCell ref="I17:K17"/>
    <mergeCell ref="M17:O17"/>
    <mergeCell ref="B22:C22"/>
    <mergeCell ref="E22:G22"/>
    <mergeCell ref="I22:K22"/>
    <mergeCell ref="M22:O22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31" right="0.2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7">
      <selection activeCell="K18" sqref="K18"/>
    </sheetView>
  </sheetViews>
  <sheetFormatPr defaultColWidth="9.140625" defaultRowHeight="12.75"/>
  <cols>
    <col min="1" max="1" width="5.7109375" style="1" customWidth="1"/>
    <col min="2" max="2" width="12.8515625" style="1" customWidth="1"/>
    <col min="3" max="3" width="15.8515625" style="1" customWidth="1"/>
    <col min="4" max="4" width="7.00390625" style="1" customWidth="1"/>
    <col min="5" max="5" width="10.7109375" style="1" customWidth="1"/>
    <col min="6" max="6" width="10.28125" style="1" customWidth="1"/>
    <col min="7" max="7" width="7.28125" style="1" customWidth="1"/>
    <col min="8" max="8" width="5.8515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9.00390625" style="1" customWidth="1"/>
    <col min="15" max="15" width="13.140625" style="1" customWidth="1"/>
    <col min="16" max="16384" width="9.140625" style="1" customWidth="1"/>
  </cols>
  <sheetData>
    <row r="1" spans="1:14" ht="15.75">
      <c r="A1" s="30" t="s">
        <v>1</v>
      </c>
      <c r="B1" s="30"/>
      <c r="C1" s="30"/>
      <c r="D1" s="30"/>
      <c r="E1" s="31" t="s">
        <v>7</v>
      </c>
      <c r="F1" s="31"/>
      <c r="G1" s="31"/>
      <c r="H1" s="31"/>
      <c r="I1" s="31"/>
      <c r="J1" s="31"/>
      <c r="K1" s="31"/>
      <c r="L1" s="31"/>
      <c r="M1" s="31"/>
      <c r="N1" s="31"/>
    </row>
    <row r="2" spans="1:14" ht="19.5" customHeight="1">
      <c r="A2" s="32" t="s">
        <v>2</v>
      </c>
      <c r="B2" s="32"/>
      <c r="C2" s="32"/>
      <c r="D2" s="32"/>
      <c r="E2" s="31" t="s">
        <v>19</v>
      </c>
      <c r="F2" s="31"/>
      <c r="G2" s="31"/>
      <c r="H2" s="31"/>
      <c r="I2" s="31"/>
      <c r="J2" s="31"/>
      <c r="K2" s="31"/>
      <c r="L2" s="31"/>
      <c r="M2" s="31"/>
      <c r="N2" s="31"/>
    </row>
    <row r="3" spans="5:14" ht="20.25" customHeight="1">
      <c r="E3" s="40" t="s">
        <v>43</v>
      </c>
      <c r="F3" s="40"/>
      <c r="G3" s="40"/>
      <c r="H3" s="40"/>
      <c r="I3" s="40"/>
      <c r="J3" s="40"/>
      <c r="K3" s="40"/>
      <c r="L3" s="40"/>
      <c r="M3" s="40"/>
      <c r="N3" s="40"/>
    </row>
    <row r="4" spans="5:14" ht="18.75" customHeight="1">
      <c r="E4" s="31" t="s">
        <v>56</v>
      </c>
      <c r="F4" s="31"/>
      <c r="G4" s="31"/>
      <c r="H4" s="31"/>
      <c r="I4" s="31"/>
      <c r="J4" s="31"/>
      <c r="K4" s="31"/>
      <c r="L4" s="31"/>
      <c r="M4" s="31"/>
      <c r="N4" s="31"/>
    </row>
    <row r="5" spans="5:14" ht="18.75" customHeight="1">
      <c r="E5" s="45" t="s">
        <v>62</v>
      </c>
      <c r="F5" s="45"/>
      <c r="G5" s="45"/>
      <c r="H5" s="45"/>
      <c r="I5" s="45"/>
      <c r="J5" s="45"/>
      <c r="K5" s="45"/>
      <c r="L5" s="45"/>
      <c r="M5" s="45"/>
      <c r="N5" s="45"/>
    </row>
    <row r="6" spans="5:14" ht="15.75" customHeight="1">
      <c r="E6" s="45" t="s">
        <v>48</v>
      </c>
      <c r="F6" s="45"/>
      <c r="G6" s="45"/>
      <c r="H6" s="45"/>
      <c r="I6" s="45"/>
      <c r="J6" s="45"/>
      <c r="K6" s="45"/>
      <c r="L6" s="45"/>
      <c r="M6" s="45"/>
      <c r="N6" s="45"/>
    </row>
    <row r="7" ht="10.5" customHeight="1"/>
    <row r="8" spans="1:15" s="5" customFormat="1" ht="42" customHeight="1">
      <c r="A8" s="43" t="s">
        <v>0</v>
      </c>
      <c r="B8" s="43" t="s">
        <v>3</v>
      </c>
      <c r="C8" s="43" t="s">
        <v>4</v>
      </c>
      <c r="D8" s="43"/>
      <c r="E8" s="44" t="s">
        <v>5</v>
      </c>
      <c r="F8" s="41" t="s">
        <v>11</v>
      </c>
      <c r="G8" s="37" t="s">
        <v>44</v>
      </c>
      <c r="H8" s="38"/>
      <c r="I8" s="39"/>
      <c r="J8" s="41" t="s">
        <v>45</v>
      </c>
      <c r="K8" s="37" t="s">
        <v>10</v>
      </c>
      <c r="L8" s="38"/>
      <c r="M8" s="39"/>
      <c r="N8" s="33" t="s">
        <v>14</v>
      </c>
      <c r="O8" s="34"/>
    </row>
    <row r="9" spans="1:15" s="5" customFormat="1" ht="38.25" customHeight="1">
      <c r="A9" s="43"/>
      <c r="B9" s="43"/>
      <c r="C9" s="43"/>
      <c r="D9" s="43"/>
      <c r="E9" s="43"/>
      <c r="F9" s="42"/>
      <c r="G9" s="15" t="s">
        <v>42</v>
      </c>
      <c r="H9" s="7" t="s">
        <v>8</v>
      </c>
      <c r="I9" s="4" t="s">
        <v>9</v>
      </c>
      <c r="J9" s="42"/>
      <c r="K9" s="4" t="s">
        <v>12</v>
      </c>
      <c r="L9" s="4" t="s">
        <v>6</v>
      </c>
      <c r="M9" s="4" t="s">
        <v>13</v>
      </c>
      <c r="N9" s="35"/>
      <c r="O9" s="36"/>
    </row>
    <row r="10" spans="1:15" s="3" customFormat="1" ht="19.5" customHeight="1">
      <c r="A10" s="11">
        <v>1</v>
      </c>
      <c r="B10" s="11" t="s">
        <v>31</v>
      </c>
      <c r="C10" s="17" t="s">
        <v>32</v>
      </c>
      <c r="D10" s="18" t="s">
        <v>17</v>
      </c>
      <c r="E10" s="19" t="s">
        <v>33</v>
      </c>
      <c r="F10" s="20">
        <v>9</v>
      </c>
      <c r="G10" s="20">
        <v>9</v>
      </c>
      <c r="H10" s="16"/>
      <c r="I10" s="16">
        <f aca="true" t="shared" si="0" ref="I10:I15">G10</f>
        <v>9</v>
      </c>
      <c r="J10" s="16">
        <v>8</v>
      </c>
      <c r="K10" s="21">
        <f aca="true" t="shared" si="1" ref="K10:K15">ROUND((J10*7+I10*2+F10)/10,1)</f>
        <v>8.3</v>
      </c>
      <c r="L10" s="22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B</v>
      </c>
      <c r="M10" s="23">
        <f aca="true" t="shared" si="3" ref="M10:M15">IF(L10="A",4,IF(L10="B",3,IF(L10="C",2,IF(L10="D",1,0))))</f>
        <v>3</v>
      </c>
      <c r="N10" s="8" t="str">
        <f aca="true" t="shared" si="4" ref="N10:N15">IF(L10="A","GIỎI",IF(L10="B","KHÁ",IF(L10="C","TB",IF(L10="D","TB YẾU","KÉM"))))</f>
        <v>KHÁ</v>
      </c>
      <c r="O10" s="2" t="str">
        <f aca="true" t="shared" si="5" ref="O10:O15">IF(OR(K10&lt;4,J10&lt;=2),"KHÔNG ĐẠT","ĐẠT")</f>
        <v>ĐẠT</v>
      </c>
    </row>
    <row r="11" spans="1:15" s="3" customFormat="1" ht="19.5" customHeight="1">
      <c r="A11" s="11">
        <v>2</v>
      </c>
      <c r="B11" s="11" t="s">
        <v>20</v>
      </c>
      <c r="C11" s="17" t="s">
        <v>21</v>
      </c>
      <c r="D11" s="18" t="s">
        <v>22</v>
      </c>
      <c r="E11" s="19" t="s">
        <v>23</v>
      </c>
      <c r="F11" s="20">
        <v>9</v>
      </c>
      <c r="G11" s="20">
        <v>9</v>
      </c>
      <c r="H11" s="16"/>
      <c r="I11" s="16">
        <f t="shared" si="0"/>
        <v>9</v>
      </c>
      <c r="J11" s="16">
        <v>8</v>
      </c>
      <c r="K11" s="21">
        <f t="shared" si="1"/>
        <v>8.3</v>
      </c>
      <c r="L11" s="22" t="str">
        <f t="shared" si="2"/>
        <v>B</v>
      </c>
      <c r="M11" s="23">
        <f t="shared" si="3"/>
        <v>3</v>
      </c>
      <c r="N11" s="8" t="str">
        <f t="shared" si="4"/>
        <v>KHÁ</v>
      </c>
      <c r="O11" s="2" t="str">
        <f t="shared" si="5"/>
        <v>ĐẠT</v>
      </c>
    </row>
    <row r="12" spans="1:15" s="3" customFormat="1" ht="19.5" customHeight="1">
      <c r="A12" s="11">
        <v>3</v>
      </c>
      <c r="B12" s="11" t="s">
        <v>28</v>
      </c>
      <c r="C12" s="17" t="s">
        <v>18</v>
      </c>
      <c r="D12" s="18" t="s">
        <v>29</v>
      </c>
      <c r="E12" s="19" t="s">
        <v>30</v>
      </c>
      <c r="F12" s="20">
        <v>8</v>
      </c>
      <c r="G12" s="20">
        <v>9</v>
      </c>
      <c r="H12" s="16"/>
      <c r="I12" s="16">
        <f t="shared" si="0"/>
        <v>9</v>
      </c>
      <c r="J12" s="16">
        <v>8</v>
      </c>
      <c r="K12" s="21">
        <f t="shared" si="1"/>
        <v>8.2</v>
      </c>
      <c r="L12" s="22" t="str">
        <f t="shared" si="2"/>
        <v>B</v>
      </c>
      <c r="M12" s="23">
        <f t="shared" si="3"/>
        <v>3</v>
      </c>
      <c r="N12" s="8" t="str">
        <f t="shared" si="4"/>
        <v>KHÁ</v>
      </c>
      <c r="O12" s="2" t="str">
        <f t="shared" si="5"/>
        <v>ĐẠT</v>
      </c>
    </row>
    <row r="13" spans="1:15" s="3" customFormat="1" ht="19.5" customHeight="1">
      <c r="A13" s="11">
        <v>4</v>
      </c>
      <c r="B13" s="11" t="s">
        <v>38</v>
      </c>
      <c r="C13" s="17" t="s">
        <v>39</v>
      </c>
      <c r="D13" s="18" t="s">
        <v>40</v>
      </c>
      <c r="E13" s="19" t="s">
        <v>41</v>
      </c>
      <c r="F13" s="20">
        <v>9</v>
      </c>
      <c r="G13" s="20">
        <v>9</v>
      </c>
      <c r="H13" s="16"/>
      <c r="I13" s="16">
        <f t="shared" si="0"/>
        <v>9</v>
      </c>
      <c r="J13" s="16">
        <v>9</v>
      </c>
      <c r="K13" s="21">
        <f t="shared" si="1"/>
        <v>9</v>
      </c>
      <c r="L13" s="22" t="str">
        <f t="shared" si="2"/>
        <v>A</v>
      </c>
      <c r="M13" s="23">
        <f t="shared" si="3"/>
        <v>4</v>
      </c>
      <c r="N13" s="8" t="str">
        <f t="shared" si="4"/>
        <v>GIỎI</v>
      </c>
      <c r="O13" s="2" t="str">
        <f t="shared" si="5"/>
        <v>ĐẠT</v>
      </c>
    </row>
    <row r="14" spans="1:15" s="3" customFormat="1" ht="19.5" customHeight="1">
      <c r="A14" s="11">
        <v>5</v>
      </c>
      <c r="B14" s="11" t="s">
        <v>24</v>
      </c>
      <c r="C14" s="17" t="s">
        <v>25</v>
      </c>
      <c r="D14" s="18" t="s">
        <v>26</v>
      </c>
      <c r="E14" s="19" t="s">
        <v>27</v>
      </c>
      <c r="F14" s="20">
        <v>9</v>
      </c>
      <c r="G14" s="20">
        <v>9</v>
      </c>
      <c r="H14" s="16"/>
      <c r="I14" s="16">
        <f t="shared" si="0"/>
        <v>9</v>
      </c>
      <c r="J14" s="16">
        <v>9</v>
      </c>
      <c r="K14" s="21">
        <f t="shared" si="1"/>
        <v>9</v>
      </c>
      <c r="L14" s="22" t="str">
        <f t="shared" si="2"/>
        <v>A</v>
      </c>
      <c r="M14" s="23">
        <f t="shared" si="3"/>
        <v>4</v>
      </c>
      <c r="N14" s="8" t="str">
        <f t="shared" si="4"/>
        <v>GIỎI</v>
      </c>
      <c r="O14" s="2" t="str">
        <f t="shared" si="5"/>
        <v>ĐẠT</v>
      </c>
    </row>
    <row r="15" spans="1:15" s="3" customFormat="1" ht="19.5" customHeight="1">
      <c r="A15" s="11">
        <v>6</v>
      </c>
      <c r="B15" s="11" t="s">
        <v>34</v>
      </c>
      <c r="C15" s="17" t="s">
        <v>35</v>
      </c>
      <c r="D15" s="18" t="s">
        <v>36</v>
      </c>
      <c r="E15" s="19" t="s">
        <v>37</v>
      </c>
      <c r="F15" s="20">
        <v>9</v>
      </c>
      <c r="G15" s="20">
        <v>9</v>
      </c>
      <c r="H15" s="16"/>
      <c r="I15" s="16">
        <f t="shared" si="0"/>
        <v>9</v>
      </c>
      <c r="J15" s="16">
        <v>9</v>
      </c>
      <c r="K15" s="21">
        <f t="shared" si="1"/>
        <v>9</v>
      </c>
      <c r="L15" s="22" t="str">
        <f t="shared" si="2"/>
        <v>A</v>
      </c>
      <c r="M15" s="23">
        <f t="shared" si="3"/>
        <v>4</v>
      </c>
      <c r="N15" s="8" t="str">
        <f t="shared" si="4"/>
        <v>GIỎI</v>
      </c>
      <c r="O15" s="2" t="str">
        <f t="shared" si="5"/>
        <v>ĐẠT</v>
      </c>
    </row>
    <row r="16" spans="2:5" ht="15.75">
      <c r="B16" s="46" t="s">
        <v>55</v>
      </c>
      <c r="C16" s="46"/>
      <c r="D16" s="46"/>
      <c r="E16" s="46"/>
    </row>
    <row r="17" spans="2:15" ht="15.75">
      <c r="B17" s="26" t="s">
        <v>46</v>
      </c>
      <c r="C17" s="9"/>
      <c r="D17" s="9"/>
      <c r="E17" s="31" t="s">
        <v>15</v>
      </c>
      <c r="F17" s="31"/>
      <c r="G17" s="31"/>
      <c r="I17" s="47" t="s">
        <v>16</v>
      </c>
      <c r="J17" s="47"/>
      <c r="K17" s="47"/>
      <c r="M17" s="47" t="s">
        <v>49</v>
      </c>
      <c r="N17" s="47"/>
      <c r="O17" s="47"/>
    </row>
    <row r="18" spans="2:15" ht="15.75">
      <c r="B18" s="25"/>
      <c r="C18" s="9"/>
      <c r="D18" s="9"/>
      <c r="E18" s="9"/>
      <c r="F18" s="25"/>
      <c r="G18" s="25"/>
      <c r="H18" s="25"/>
      <c r="I18" s="25"/>
      <c r="J18" s="9"/>
      <c r="K18" s="9"/>
      <c r="L18" s="10"/>
      <c r="M18" s="10"/>
      <c r="N18" s="9"/>
      <c r="O18" s="9"/>
    </row>
    <row r="19" spans="2:15" ht="15.75">
      <c r="B19" s="25"/>
      <c r="C19" s="9"/>
      <c r="D19" s="9"/>
      <c r="E19" s="9"/>
      <c r="F19" s="25"/>
      <c r="G19" s="25"/>
      <c r="H19" s="25"/>
      <c r="I19" s="25"/>
      <c r="J19" s="9"/>
      <c r="K19" s="9"/>
      <c r="L19" s="10"/>
      <c r="M19" s="10"/>
      <c r="N19" s="9"/>
      <c r="O19" s="9"/>
    </row>
    <row r="20" spans="2:15" ht="15.75">
      <c r="B20" s="25"/>
      <c r="C20" s="9"/>
      <c r="D20" s="9"/>
      <c r="E20" s="9"/>
      <c r="F20" s="25"/>
      <c r="G20" s="25"/>
      <c r="H20" s="25"/>
      <c r="I20" s="25"/>
      <c r="J20" s="9"/>
      <c r="K20" s="9"/>
      <c r="L20" s="10"/>
      <c r="M20" s="10"/>
      <c r="N20" s="9"/>
      <c r="O20" s="9"/>
    </row>
    <row r="21" spans="2:15" ht="15.75">
      <c r="B21" s="25"/>
      <c r="C21" s="9"/>
      <c r="D21" s="9"/>
      <c r="E21" s="9"/>
      <c r="F21" s="25"/>
      <c r="G21" s="25"/>
      <c r="H21" s="25"/>
      <c r="I21" s="25"/>
      <c r="J21" s="9"/>
      <c r="K21" s="9"/>
      <c r="L21" s="10"/>
      <c r="M21" s="10"/>
      <c r="N21" s="9"/>
      <c r="O21" s="9"/>
    </row>
    <row r="22" spans="2:15" ht="15.75">
      <c r="B22" s="31" t="s">
        <v>47</v>
      </c>
      <c r="C22" s="31"/>
      <c r="E22" s="48" t="s">
        <v>60</v>
      </c>
      <c r="F22" s="48"/>
      <c r="G22" s="48"/>
      <c r="H22" s="27"/>
      <c r="I22" s="47" t="s">
        <v>52</v>
      </c>
      <c r="J22" s="47"/>
      <c r="K22" s="47"/>
      <c r="M22" s="47" t="s">
        <v>61</v>
      </c>
      <c r="N22" s="47"/>
      <c r="O22" s="47"/>
    </row>
    <row r="23" spans="2:15" ht="15.75">
      <c r="B23" s="9"/>
      <c r="C23" s="9"/>
      <c r="D23" s="9"/>
      <c r="E23" s="9"/>
      <c r="F23" s="9"/>
      <c r="G23" s="9"/>
      <c r="H23" s="9"/>
      <c r="I23" s="9"/>
      <c r="J23" s="9"/>
      <c r="K23" s="9"/>
      <c r="L23" s="10"/>
      <c r="M23" s="10"/>
      <c r="N23" s="9"/>
      <c r="O23" s="9"/>
    </row>
  </sheetData>
  <sheetProtection/>
  <mergeCells count="25">
    <mergeCell ref="I17:K17"/>
    <mergeCell ref="M17:O17"/>
    <mergeCell ref="E22:G22"/>
    <mergeCell ref="I22:K22"/>
    <mergeCell ref="M22:O22"/>
    <mergeCell ref="B22:C22"/>
    <mergeCell ref="E17:G17"/>
    <mergeCell ref="B16:E16"/>
    <mergeCell ref="E5:N5"/>
    <mergeCell ref="E6:N6"/>
    <mergeCell ref="J8:J9"/>
    <mergeCell ref="K8:M8"/>
    <mergeCell ref="N8:O9"/>
    <mergeCell ref="A8:A9"/>
    <mergeCell ref="B8:B9"/>
    <mergeCell ref="C8:D9"/>
    <mergeCell ref="E8:E9"/>
    <mergeCell ref="F8:F9"/>
    <mergeCell ref="G8:I8"/>
    <mergeCell ref="A1:D1"/>
    <mergeCell ref="E1:N1"/>
    <mergeCell ref="A2:D2"/>
    <mergeCell ref="E2:N2"/>
    <mergeCell ref="E3:N3"/>
    <mergeCell ref="E4:N4"/>
  </mergeCells>
  <printOptions/>
  <pageMargins left="0.2" right="0.16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L18" sqref="L17:L18"/>
    </sheetView>
  </sheetViews>
  <sheetFormatPr defaultColWidth="9.140625" defaultRowHeight="12.75"/>
  <cols>
    <col min="1" max="1" width="5.7109375" style="1" customWidth="1"/>
    <col min="2" max="2" width="11.57421875" style="1" customWidth="1"/>
    <col min="3" max="3" width="16.00390625" style="1" customWidth="1"/>
    <col min="4" max="4" width="6.8515625" style="1" customWidth="1"/>
    <col min="5" max="5" width="11.421875" style="1" customWidth="1"/>
    <col min="6" max="6" width="10.28125" style="1" customWidth="1"/>
    <col min="7" max="7" width="7.28125" style="1" customWidth="1"/>
    <col min="8" max="8" width="7.00390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0.421875" style="1" customWidth="1"/>
    <col min="15" max="15" width="13.140625" style="1" customWidth="1"/>
    <col min="16" max="16384" width="9.140625" style="1" customWidth="1"/>
  </cols>
  <sheetData>
    <row r="1" spans="1:14" ht="15.75">
      <c r="A1" s="30" t="s">
        <v>1</v>
      </c>
      <c r="B1" s="30"/>
      <c r="C1" s="30"/>
      <c r="D1" s="30"/>
      <c r="E1" s="31" t="s">
        <v>7</v>
      </c>
      <c r="F1" s="31"/>
      <c r="G1" s="31"/>
      <c r="H1" s="31"/>
      <c r="I1" s="31"/>
      <c r="J1" s="31"/>
      <c r="K1" s="31"/>
      <c r="L1" s="31"/>
      <c r="M1" s="31"/>
      <c r="N1" s="31"/>
    </row>
    <row r="2" spans="1:14" ht="19.5" customHeight="1">
      <c r="A2" s="32" t="s">
        <v>2</v>
      </c>
      <c r="B2" s="32"/>
      <c r="C2" s="32"/>
      <c r="D2" s="32"/>
      <c r="E2" s="31" t="s">
        <v>19</v>
      </c>
      <c r="F2" s="31"/>
      <c r="G2" s="31"/>
      <c r="H2" s="31"/>
      <c r="I2" s="31"/>
      <c r="J2" s="31"/>
      <c r="K2" s="31"/>
      <c r="L2" s="31"/>
      <c r="M2" s="31"/>
      <c r="N2" s="31"/>
    </row>
    <row r="3" spans="5:14" ht="20.25" customHeight="1">
      <c r="E3" s="40" t="s">
        <v>43</v>
      </c>
      <c r="F3" s="40"/>
      <c r="G3" s="40"/>
      <c r="H3" s="40"/>
      <c r="I3" s="40"/>
      <c r="J3" s="40"/>
      <c r="K3" s="40"/>
      <c r="L3" s="40"/>
      <c r="M3" s="40"/>
      <c r="N3" s="40"/>
    </row>
    <row r="4" spans="5:14" ht="18.75" customHeight="1">
      <c r="E4" s="31" t="s">
        <v>56</v>
      </c>
      <c r="F4" s="31"/>
      <c r="G4" s="31"/>
      <c r="H4" s="31"/>
      <c r="I4" s="31"/>
      <c r="J4" s="31"/>
      <c r="K4" s="31"/>
      <c r="L4" s="31"/>
      <c r="M4" s="31"/>
      <c r="N4" s="31"/>
    </row>
    <row r="5" spans="5:14" ht="18.75" customHeight="1">
      <c r="E5" s="45" t="s">
        <v>66</v>
      </c>
      <c r="F5" s="45"/>
      <c r="G5" s="45"/>
      <c r="H5" s="45"/>
      <c r="I5" s="45"/>
      <c r="J5" s="45"/>
      <c r="K5" s="45"/>
      <c r="L5" s="45"/>
      <c r="M5" s="45"/>
      <c r="N5" s="45"/>
    </row>
    <row r="6" spans="5:14" ht="15.75" customHeight="1">
      <c r="E6" s="45" t="s">
        <v>68</v>
      </c>
      <c r="F6" s="45"/>
      <c r="G6" s="45"/>
      <c r="H6" s="45"/>
      <c r="I6" s="45"/>
      <c r="J6" s="45"/>
      <c r="K6" s="45"/>
      <c r="L6" s="45"/>
      <c r="M6" s="45"/>
      <c r="N6" s="45"/>
    </row>
    <row r="7" ht="10.5" customHeight="1"/>
    <row r="8" spans="1:15" s="5" customFormat="1" ht="42" customHeight="1">
      <c r="A8" s="43" t="s">
        <v>0</v>
      </c>
      <c r="B8" s="43" t="s">
        <v>3</v>
      </c>
      <c r="C8" s="43" t="s">
        <v>4</v>
      </c>
      <c r="D8" s="43"/>
      <c r="E8" s="44" t="s">
        <v>5</v>
      </c>
      <c r="F8" s="41" t="s">
        <v>11</v>
      </c>
      <c r="G8" s="37" t="s">
        <v>50</v>
      </c>
      <c r="H8" s="38"/>
      <c r="I8" s="39"/>
      <c r="J8" s="41" t="s">
        <v>51</v>
      </c>
      <c r="K8" s="37" t="s">
        <v>10</v>
      </c>
      <c r="L8" s="38"/>
      <c r="M8" s="39"/>
      <c r="N8" s="33" t="s">
        <v>14</v>
      </c>
      <c r="O8" s="34"/>
    </row>
    <row r="9" spans="1:15" s="5" customFormat="1" ht="38.25" customHeight="1">
      <c r="A9" s="43"/>
      <c r="B9" s="43"/>
      <c r="C9" s="43"/>
      <c r="D9" s="43"/>
      <c r="E9" s="43"/>
      <c r="F9" s="42"/>
      <c r="G9" s="15" t="s">
        <v>42</v>
      </c>
      <c r="H9" s="7" t="s">
        <v>8</v>
      </c>
      <c r="I9" s="4" t="s">
        <v>9</v>
      </c>
      <c r="J9" s="42"/>
      <c r="K9" s="4" t="s">
        <v>12</v>
      </c>
      <c r="L9" s="4" t="s">
        <v>6</v>
      </c>
      <c r="M9" s="4" t="s">
        <v>13</v>
      </c>
      <c r="N9" s="35"/>
      <c r="O9" s="36"/>
    </row>
    <row r="10" spans="1:15" s="3" customFormat="1" ht="19.5" customHeight="1">
      <c r="A10" s="11">
        <v>1</v>
      </c>
      <c r="B10" s="11" t="s">
        <v>31</v>
      </c>
      <c r="C10" s="17" t="s">
        <v>32</v>
      </c>
      <c r="D10" s="18" t="s">
        <v>17</v>
      </c>
      <c r="E10" s="19" t="s">
        <v>33</v>
      </c>
      <c r="F10" s="28">
        <v>7</v>
      </c>
      <c r="G10" s="28">
        <v>7</v>
      </c>
      <c r="H10" s="16"/>
      <c r="I10" s="16">
        <f aca="true" t="shared" si="0" ref="I10:I15">G10</f>
        <v>7</v>
      </c>
      <c r="J10" s="16">
        <v>8.5</v>
      </c>
      <c r="K10" s="12">
        <f aca="true" t="shared" si="1" ref="K10:K15">ROUND((J10*6+I10*3+F10)/10,1)</f>
        <v>7.9</v>
      </c>
      <c r="L10" s="13" t="str">
        <f aca="true" t="shared" si="2" ref="L10:L15">IF(K10&gt;=8.5,"A",IF(K10&gt;=7,"B",IF(K10&gt;=5.5,"C",IF(K10&gt;=4,"D",IF(AND(K10&lt;4,K10&gt;=0),"F",IF(AND(F10="",I10="",J10=""),"I",IF(OR(F10&lt;&gt;"",I10&lt;&gt;"",J10&lt;&gt;""),"X","R")))))))</f>
        <v>B</v>
      </c>
      <c r="M10" s="14">
        <f aca="true" t="shared" si="3" ref="M10:M15">IF(L10="A",4,IF(L10="B",3,IF(L10="C",2,IF(L10="D",1,0))))</f>
        <v>3</v>
      </c>
      <c r="N10" s="8" t="str">
        <f aca="true" t="shared" si="4" ref="N10:N15">IF(L10="A","GIỎI",IF(L10="B","KHÁ",IF(L10="C","TB",IF(L10="D","TB YẾU","KÉM"))))</f>
        <v>KHÁ</v>
      </c>
      <c r="O10" s="2" t="str">
        <f aca="true" t="shared" si="5" ref="O10:O15">IF(OR(K10&lt;4,J10&lt;=2),"KHÔNG ĐẠT","ĐẠT")</f>
        <v>ĐẠT</v>
      </c>
    </row>
    <row r="11" spans="1:15" s="3" customFormat="1" ht="19.5" customHeight="1">
      <c r="A11" s="11">
        <v>2</v>
      </c>
      <c r="B11" s="11" t="s">
        <v>20</v>
      </c>
      <c r="C11" s="17" t="s">
        <v>21</v>
      </c>
      <c r="D11" s="18" t="s">
        <v>22</v>
      </c>
      <c r="E11" s="19" t="s">
        <v>23</v>
      </c>
      <c r="F11" s="28">
        <v>10</v>
      </c>
      <c r="G11" s="28">
        <v>10</v>
      </c>
      <c r="H11" s="16"/>
      <c r="I11" s="16">
        <f t="shared" si="0"/>
        <v>10</v>
      </c>
      <c r="J11" s="16">
        <v>8.5</v>
      </c>
      <c r="K11" s="12">
        <f t="shared" si="1"/>
        <v>9.1</v>
      </c>
      <c r="L11" s="13" t="str">
        <f t="shared" si="2"/>
        <v>A</v>
      </c>
      <c r="M11" s="14">
        <f t="shared" si="3"/>
        <v>4</v>
      </c>
      <c r="N11" s="8" t="str">
        <f t="shared" si="4"/>
        <v>GIỎI</v>
      </c>
      <c r="O11" s="2" t="str">
        <f t="shared" si="5"/>
        <v>ĐẠT</v>
      </c>
    </row>
    <row r="12" spans="1:15" s="3" customFormat="1" ht="19.5" customHeight="1">
      <c r="A12" s="11">
        <v>3</v>
      </c>
      <c r="B12" s="11" t="s">
        <v>28</v>
      </c>
      <c r="C12" s="17" t="s">
        <v>18</v>
      </c>
      <c r="D12" s="18" t="s">
        <v>29</v>
      </c>
      <c r="E12" s="19" t="s">
        <v>30</v>
      </c>
      <c r="F12" s="28">
        <v>10</v>
      </c>
      <c r="G12" s="28">
        <v>9</v>
      </c>
      <c r="H12" s="16"/>
      <c r="I12" s="16">
        <f t="shared" si="0"/>
        <v>9</v>
      </c>
      <c r="J12" s="16">
        <v>8</v>
      </c>
      <c r="K12" s="12">
        <f t="shared" si="1"/>
        <v>8.5</v>
      </c>
      <c r="L12" s="13" t="str">
        <f t="shared" si="2"/>
        <v>A</v>
      </c>
      <c r="M12" s="14">
        <f t="shared" si="3"/>
        <v>4</v>
      </c>
      <c r="N12" s="8" t="str">
        <f t="shared" si="4"/>
        <v>GIỎI</v>
      </c>
      <c r="O12" s="2" t="str">
        <f t="shared" si="5"/>
        <v>ĐẠT</v>
      </c>
    </row>
    <row r="13" spans="1:15" s="3" customFormat="1" ht="19.5" customHeight="1">
      <c r="A13" s="11">
        <v>4</v>
      </c>
      <c r="B13" s="11" t="s">
        <v>38</v>
      </c>
      <c r="C13" s="17" t="s">
        <v>39</v>
      </c>
      <c r="D13" s="18" t="s">
        <v>40</v>
      </c>
      <c r="E13" s="19" t="s">
        <v>41</v>
      </c>
      <c r="F13" s="28">
        <v>10</v>
      </c>
      <c r="G13" s="28">
        <v>10</v>
      </c>
      <c r="H13" s="16"/>
      <c r="I13" s="16">
        <f t="shared" si="0"/>
        <v>10</v>
      </c>
      <c r="J13" s="16">
        <v>8</v>
      </c>
      <c r="K13" s="12">
        <f t="shared" si="1"/>
        <v>8.8</v>
      </c>
      <c r="L13" s="13" t="str">
        <f t="shared" si="2"/>
        <v>A</v>
      </c>
      <c r="M13" s="14">
        <f t="shared" si="3"/>
        <v>4</v>
      </c>
      <c r="N13" s="8" t="str">
        <f t="shared" si="4"/>
        <v>GIỎI</v>
      </c>
      <c r="O13" s="2" t="str">
        <f t="shared" si="5"/>
        <v>ĐẠT</v>
      </c>
    </row>
    <row r="14" spans="1:15" s="3" customFormat="1" ht="19.5" customHeight="1">
      <c r="A14" s="11">
        <v>5</v>
      </c>
      <c r="B14" s="11" t="s">
        <v>24</v>
      </c>
      <c r="C14" s="17" t="s">
        <v>25</v>
      </c>
      <c r="D14" s="18" t="s">
        <v>26</v>
      </c>
      <c r="E14" s="19" t="s">
        <v>27</v>
      </c>
      <c r="F14" s="28">
        <v>10</v>
      </c>
      <c r="G14" s="28">
        <v>8</v>
      </c>
      <c r="H14" s="16"/>
      <c r="I14" s="16">
        <f t="shared" si="0"/>
        <v>8</v>
      </c>
      <c r="J14" s="16">
        <v>7.5</v>
      </c>
      <c r="K14" s="12">
        <f t="shared" si="1"/>
        <v>7.9</v>
      </c>
      <c r="L14" s="13" t="str">
        <f t="shared" si="2"/>
        <v>B</v>
      </c>
      <c r="M14" s="14">
        <f t="shared" si="3"/>
        <v>3</v>
      </c>
      <c r="N14" s="8" t="str">
        <f t="shared" si="4"/>
        <v>KHÁ</v>
      </c>
      <c r="O14" s="2" t="str">
        <f t="shared" si="5"/>
        <v>ĐẠT</v>
      </c>
    </row>
    <row r="15" spans="1:15" s="3" customFormat="1" ht="19.5" customHeight="1">
      <c r="A15" s="11">
        <v>6</v>
      </c>
      <c r="B15" s="11" t="s">
        <v>34</v>
      </c>
      <c r="C15" s="17" t="s">
        <v>35</v>
      </c>
      <c r="D15" s="18" t="s">
        <v>36</v>
      </c>
      <c r="E15" s="19" t="s">
        <v>37</v>
      </c>
      <c r="F15" s="28">
        <v>10</v>
      </c>
      <c r="G15" s="28">
        <v>9</v>
      </c>
      <c r="H15" s="16"/>
      <c r="I15" s="16">
        <f t="shared" si="0"/>
        <v>9</v>
      </c>
      <c r="J15" s="16">
        <v>10</v>
      </c>
      <c r="K15" s="12">
        <f t="shared" si="1"/>
        <v>9.7</v>
      </c>
      <c r="L15" s="13" t="str">
        <f t="shared" si="2"/>
        <v>A</v>
      </c>
      <c r="M15" s="14">
        <f t="shared" si="3"/>
        <v>4</v>
      </c>
      <c r="N15" s="8" t="str">
        <f t="shared" si="4"/>
        <v>GIỎI</v>
      </c>
      <c r="O15" s="2" t="str">
        <f t="shared" si="5"/>
        <v>ĐẠT</v>
      </c>
    </row>
    <row r="16" spans="2:5" ht="15.75">
      <c r="B16" s="46" t="s">
        <v>55</v>
      </c>
      <c r="C16" s="46"/>
      <c r="D16" s="46"/>
      <c r="E16" s="46"/>
    </row>
    <row r="17" spans="2:15" ht="15.75">
      <c r="B17" s="26" t="s">
        <v>46</v>
      </c>
      <c r="C17" s="9"/>
      <c r="D17" s="9"/>
      <c r="E17" s="31" t="s">
        <v>15</v>
      </c>
      <c r="F17" s="31"/>
      <c r="G17" s="31"/>
      <c r="I17" s="47" t="s">
        <v>16</v>
      </c>
      <c r="J17" s="47"/>
      <c r="K17" s="47"/>
      <c r="M17" s="47" t="s">
        <v>49</v>
      </c>
      <c r="N17" s="47"/>
      <c r="O17" s="47"/>
    </row>
    <row r="18" spans="2:15" ht="15.75">
      <c r="B18" s="25"/>
      <c r="C18" s="9"/>
      <c r="D18" s="9"/>
      <c r="E18" s="9"/>
      <c r="F18" s="25"/>
      <c r="G18" s="25"/>
      <c r="H18" s="25"/>
      <c r="I18" s="25"/>
      <c r="J18" s="9"/>
      <c r="K18" s="9"/>
      <c r="L18" s="10"/>
      <c r="M18" s="10"/>
      <c r="N18" s="9"/>
      <c r="O18" s="9"/>
    </row>
    <row r="19" spans="2:15" ht="15.75">
      <c r="B19" s="25"/>
      <c r="C19" s="9"/>
      <c r="D19" s="9"/>
      <c r="E19" s="9"/>
      <c r="F19" s="25"/>
      <c r="G19" s="25"/>
      <c r="H19" s="25"/>
      <c r="I19" s="25"/>
      <c r="J19" s="9"/>
      <c r="K19" s="9"/>
      <c r="L19" s="10"/>
      <c r="M19" s="10"/>
      <c r="N19" s="9"/>
      <c r="O19" s="9"/>
    </row>
    <row r="20" spans="2:15" ht="15.75">
      <c r="B20" s="25"/>
      <c r="C20" s="9"/>
      <c r="D20" s="9"/>
      <c r="E20" s="9"/>
      <c r="F20" s="25"/>
      <c r="G20" s="25"/>
      <c r="H20" s="25"/>
      <c r="I20" s="25"/>
      <c r="J20" s="9"/>
      <c r="K20" s="9"/>
      <c r="L20" s="10"/>
      <c r="M20" s="10"/>
      <c r="N20" s="9"/>
      <c r="O20" s="9"/>
    </row>
    <row r="21" spans="2:15" ht="15.75">
      <c r="B21" s="25"/>
      <c r="C21" s="9"/>
      <c r="D21" s="9"/>
      <c r="E21" s="9"/>
      <c r="F21" s="25"/>
      <c r="G21" s="25"/>
      <c r="H21" s="25"/>
      <c r="I21" s="25"/>
      <c r="J21" s="9"/>
      <c r="K21" s="9"/>
      <c r="L21" s="10"/>
      <c r="M21" s="10"/>
      <c r="N21" s="9"/>
      <c r="O21" s="9"/>
    </row>
    <row r="22" spans="2:15" ht="15.75">
      <c r="B22" s="31" t="s">
        <v>47</v>
      </c>
      <c r="C22" s="31"/>
      <c r="E22" s="48" t="s">
        <v>60</v>
      </c>
      <c r="F22" s="48"/>
      <c r="G22" s="48"/>
      <c r="H22" s="27"/>
      <c r="I22" s="47" t="s">
        <v>52</v>
      </c>
      <c r="J22" s="47"/>
      <c r="K22" s="47"/>
      <c r="M22" s="47" t="s">
        <v>61</v>
      </c>
      <c r="N22" s="47"/>
      <c r="O22" s="47"/>
    </row>
    <row r="23" spans="2:15" ht="15.75">
      <c r="B23" s="9"/>
      <c r="C23" s="9"/>
      <c r="D23" s="9"/>
      <c r="E23" s="9"/>
      <c r="F23" s="9"/>
      <c r="G23" s="9"/>
      <c r="H23" s="9"/>
      <c r="I23" s="9"/>
      <c r="J23" s="9"/>
      <c r="K23" s="9"/>
      <c r="L23" s="10"/>
      <c r="M23" s="10"/>
      <c r="N23" s="9"/>
      <c r="O23" s="9"/>
    </row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6:E16"/>
    <mergeCell ref="E17:G17"/>
    <mergeCell ref="I17:K17"/>
    <mergeCell ref="M17:O17"/>
    <mergeCell ref="B22:C22"/>
    <mergeCell ref="E22:G22"/>
    <mergeCell ref="I22:K22"/>
    <mergeCell ref="M22:O22"/>
  </mergeCells>
  <printOptions/>
  <pageMargins left="0.3" right="0.32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5.7109375" style="1" customWidth="1"/>
    <col min="2" max="2" width="11.57421875" style="1" customWidth="1"/>
    <col min="3" max="3" width="16.00390625" style="1" customWidth="1"/>
    <col min="4" max="4" width="6.8515625" style="1" customWidth="1"/>
    <col min="5" max="5" width="10.57421875" style="1" customWidth="1"/>
    <col min="6" max="6" width="10.28125" style="1" customWidth="1"/>
    <col min="7" max="7" width="7.28125" style="1" customWidth="1"/>
    <col min="8" max="8" width="7.00390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7.140625" style="1" customWidth="1"/>
    <col min="15" max="15" width="11.57421875" style="1" customWidth="1"/>
    <col min="16" max="16384" width="9.140625" style="1" customWidth="1"/>
  </cols>
  <sheetData>
    <row r="1" spans="1:14" ht="15.75">
      <c r="A1" s="30" t="s">
        <v>1</v>
      </c>
      <c r="B1" s="30"/>
      <c r="C1" s="30"/>
      <c r="D1" s="30"/>
      <c r="E1" s="31" t="s">
        <v>7</v>
      </c>
      <c r="F1" s="31"/>
      <c r="G1" s="31"/>
      <c r="H1" s="31"/>
      <c r="I1" s="31"/>
      <c r="J1" s="31"/>
      <c r="K1" s="31"/>
      <c r="L1" s="31"/>
      <c r="M1" s="31"/>
      <c r="N1" s="31"/>
    </row>
    <row r="2" spans="1:14" ht="19.5" customHeight="1">
      <c r="A2" s="32" t="s">
        <v>2</v>
      </c>
      <c r="B2" s="32"/>
      <c r="C2" s="32"/>
      <c r="D2" s="32"/>
      <c r="E2" s="31" t="s">
        <v>19</v>
      </c>
      <c r="F2" s="31"/>
      <c r="G2" s="31"/>
      <c r="H2" s="31"/>
      <c r="I2" s="31"/>
      <c r="J2" s="31"/>
      <c r="K2" s="31"/>
      <c r="L2" s="31"/>
      <c r="M2" s="31"/>
      <c r="N2" s="31"/>
    </row>
    <row r="3" spans="5:14" ht="20.25" customHeight="1">
      <c r="E3" s="40" t="s">
        <v>43</v>
      </c>
      <c r="F3" s="40"/>
      <c r="G3" s="40"/>
      <c r="H3" s="40"/>
      <c r="I3" s="40"/>
      <c r="J3" s="40"/>
      <c r="K3" s="40"/>
      <c r="L3" s="40"/>
      <c r="M3" s="40"/>
      <c r="N3" s="40"/>
    </row>
    <row r="4" spans="5:14" ht="18.75" customHeight="1">
      <c r="E4" s="31" t="s">
        <v>72</v>
      </c>
      <c r="F4" s="31"/>
      <c r="G4" s="31"/>
      <c r="H4" s="31"/>
      <c r="I4" s="31"/>
      <c r="J4" s="31"/>
      <c r="K4" s="31"/>
      <c r="L4" s="31"/>
      <c r="M4" s="31"/>
      <c r="N4" s="31"/>
    </row>
    <row r="5" spans="5:14" ht="18.75" customHeight="1">
      <c r="E5" s="45" t="s">
        <v>69</v>
      </c>
      <c r="F5" s="45"/>
      <c r="G5" s="45"/>
      <c r="H5" s="45"/>
      <c r="I5" s="45"/>
      <c r="J5" s="45"/>
      <c r="K5" s="45"/>
      <c r="L5" s="45"/>
      <c r="M5" s="45"/>
      <c r="N5" s="45"/>
    </row>
    <row r="6" spans="5:14" ht="15.75" customHeight="1">
      <c r="E6" s="45" t="s">
        <v>70</v>
      </c>
      <c r="F6" s="45"/>
      <c r="G6" s="45"/>
      <c r="H6" s="45"/>
      <c r="I6" s="45"/>
      <c r="J6" s="45"/>
      <c r="K6" s="45"/>
      <c r="L6" s="45"/>
      <c r="M6" s="45"/>
      <c r="N6" s="45"/>
    </row>
    <row r="7" ht="10.5" customHeight="1"/>
    <row r="8" spans="1:15" s="5" customFormat="1" ht="42" customHeight="1">
      <c r="A8" s="43" t="s">
        <v>0</v>
      </c>
      <c r="B8" s="43" t="s">
        <v>3</v>
      </c>
      <c r="C8" s="43" t="s">
        <v>4</v>
      </c>
      <c r="D8" s="43"/>
      <c r="E8" s="44" t="s">
        <v>5</v>
      </c>
      <c r="F8" s="41" t="s">
        <v>11</v>
      </c>
      <c r="G8" s="37" t="s">
        <v>44</v>
      </c>
      <c r="H8" s="38"/>
      <c r="I8" s="39"/>
      <c r="J8" s="41" t="s">
        <v>45</v>
      </c>
      <c r="K8" s="37" t="s">
        <v>10</v>
      </c>
      <c r="L8" s="38"/>
      <c r="M8" s="39"/>
      <c r="N8" s="33" t="s">
        <v>14</v>
      </c>
      <c r="O8" s="34"/>
    </row>
    <row r="9" spans="1:15" s="5" customFormat="1" ht="38.25" customHeight="1">
      <c r="A9" s="43"/>
      <c r="B9" s="43"/>
      <c r="C9" s="43"/>
      <c r="D9" s="43"/>
      <c r="E9" s="43"/>
      <c r="F9" s="42"/>
      <c r="G9" s="15" t="s">
        <v>42</v>
      </c>
      <c r="H9" s="7" t="s">
        <v>8</v>
      </c>
      <c r="I9" s="4" t="s">
        <v>9</v>
      </c>
      <c r="J9" s="42"/>
      <c r="K9" s="4" t="s">
        <v>12</v>
      </c>
      <c r="L9" s="4" t="s">
        <v>6</v>
      </c>
      <c r="M9" s="4" t="s">
        <v>13</v>
      </c>
      <c r="N9" s="35"/>
      <c r="O9" s="36"/>
    </row>
    <row r="10" spans="1:15" s="3" customFormat="1" ht="19.5" customHeight="1">
      <c r="A10" s="11">
        <v>1</v>
      </c>
      <c r="B10" s="11" t="s">
        <v>28</v>
      </c>
      <c r="C10" s="17" t="s">
        <v>18</v>
      </c>
      <c r="D10" s="18" t="s">
        <v>29</v>
      </c>
      <c r="E10" s="19" t="s">
        <v>30</v>
      </c>
      <c r="F10" s="28">
        <v>9</v>
      </c>
      <c r="G10" s="28">
        <v>8</v>
      </c>
      <c r="H10" s="16"/>
      <c r="I10" s="16">
        <f>G10</f>
        <v>8</v>
      </c>
      <c r="J10" s="16">
        <v>6</v>
      </c>
      <c r="K10" s="12">
        <f>ROUND((J10*7+I10*2+F10)/10,1)</f>
        <v>6.7</v>
      </c>
      <c r="L10" s="13" t="str">
        <f>IF(K10&gt;=8.5,"A",IF(K10&gt;=7,"B",IF(K10&gt;=5.5,"C",IF(K10&gt;=4,"D",IF(AND(K10&lt;4,K10&gt;=0),"F",IF(AND(F10="",I10="",J10=""),"I",IF(OR(F10&lt;&gt;"",I10&lt;&gt;"",J10&lt;&gt;""),"X","R")))))))</f>
        <v>C</v>
      </c>
      <c r="M10" s="14">
        <f>IF(L10="A",4,IF(L10="B",3,IF(L10="C",2,IF(L10="D",1,0))))</f>
        <v>2</v>
      </c>
      <c r="N10" s="8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2:5" ht="15.75">
      <c r="B11" s="46" t="s">
        <v>71</v>
      </c>
      <c r="C11" s="46"/>
      <c r="D11" s="46"/>
      <c r="E11" s="46"/>
    </row>
    <row r="12" spans="2:15" ht="15.75">
      <c r="B12" s="26" t="s">
        <v>46</v>
      </c>
      <c r="C12" s="9"/>
      <c r="D12" s="9"/>
      <c r="E12" s="31" t="s">
        <v>15</v>
      </c>
      <c r="F12" s="31"/>
      <c r="G12" s="31"/>
      <c r="I12" s="47" t="s">
        <v>16</v>
      </c>
      <c r="J12" s="47"/>
      <c r="K12" s="47"/>
      <c r="M12" s="47" t="s">
        <v>49</v>
      </c>
      <c r="N12" s="47"/>
      <c r="O12" s="47"/>
    </row>
    <row r="13" spans="2:15" ht="15.75">
      <c r="B13" s="25"/>
      <c r="C13" s="9"/>
      <c r="D13" s="9"/>
      <c r="E13" s="9"/>
      <c r="F13" s="25"/>
      <c r="G13" s="25"/>
      <c r="H13" s="25"/>
      <c r="I13" s="25"/>
      <c r="J13" s="9"/>
      <c r="K13" s="9"/>
      <c r="L13" s="10"/>
      <c r="M13" s="10"/>
      <c r="N13" s="9"/>
      <c r="O13" s="9"/>
    </row>
    <row r="14" spans="2:15" ht="15.75">
      <c r="B14" s="25"/>
      <c r="C14" s="9"/>
      <c r="D14" s="9"/>
      <c r="E14" s="9"/>
      <c r="F14" s="25"/>
      <c r="G14" s="25"/>
      <c r="H14" s="25"/>
      <c r="I14" s="25"/>
      <c r="J14" s="9"/>
      <c r="K14" s="9"/>
      <c r="L14" s="10"/>
      <c r="M14" s="10"/>
      <c r="N14" s="9"/>
      <c r="O14" s="9"/>
    </row>
    <row r="15" spans="2:15" ht="15.75">
      <c r="B15" s="25"/>
      <c r="C15" s="9"/>
      <c r="D15" s="9"/>
      <c r="E15" s="9"/>
      <c r="F15" s="25"/>
      <c r="G15" s="25"/>
      <c r="H15" s="25"/>
      <c r="I15" s="25"/>
      <c r="J15" s="9"/>
      <c r="K15" s="9"/>
      <c r="L15" s="10"/>
      <c r="M15" s="10"/>
      <c r="N15" s="9"/>
      <c r="O15" s="9"/>
    </row>
    <row r="16" spans="2:15" ht="15.75">
      <c r="B16" s="25"/>
      <c r="C16" s="9"/>
      <c r="D16" s="9"/>
      <c r="E16" s="9"/>
      <c r="F16" s="25"/>
      <c r="G16" s="25"/>
      <c r="H16" s="25"/>
      <c r="I16" s="25"/>
      <c r="J16" s="9"/>
      <c r="K16" s="9"/>
      <c r="L16" s="10"/>
      <c r="M16" s="10"/>
      <c r="N16" s="9"/>
      <c r="O16" s="9"/>
    </row>
    <row r="17" spans="2:15" ht="15.75">
      <c r="B17" s="31" t="s">
        <v>47</v>
      </c>
      <c r="C17" s="31"/>
      <c r="E17" s="48" t="s">
        <v>60</v>
      </c>
      <c r="F17" s="48"/>
      <c r="G17" s="48"/>
      <c r="H17" s="27"/>
      <c r="I17" s="47" t="s">
        <v>52</v>
      </c>
      <c r="J17" s="47"/>
      <c r="K17" s="47"/>
      <c r="M17" s="47" t="s">
        <v>61</v>
      </c>
      <c r="N17" s="47"/>
      <c r="O17" s="47"/>
    </row>
    <row r="18" spans="2:15" ht="15.75"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10"/>
      <c r="N18" s="9"/>
      <c r="O18" s="9"/>
    </row>
  </sheetData>
  <sheetProtection/>
  <mergeCells count="25">
    <mergeCell ref="N8:O9"/>
    <mergeCell ref="B11:E11"/>
    <mergeCell ref="E12:G12"/>
    <mergeCell ref="I12:K12"/>
    <mergeCell ref="M12:O12"/>
    <mergeCell ref="B17:C17"/>
    <mergeCell ref="E17:G17"/>
    <mergeCell ref="I17:K17"/>
    <mergeCell ref="M17:O17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42" right="0.24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AutoBVT</cp:lastModifiedBy>
  <cp:lastPrinted>2017-03-28T08:37:45Z</cp:lastPrinted>
  <dcterms:created xsi:type="dcterms:W3CDTF">2009-09-21T02:41:34Z</dcterms:created>
  <dcterms:modified xsi:type="dcterms:W3CDTF">2017-03-28T08:38:44Z</dcterms:modified>
  <cp:category/>
  <cp:version/>
  <cp:contentType/>
  <cp:contentStatus/>
</cp:coreProperties>
</file>