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15195" windowHeight="8880" activeTab="2"/>
  </bookViews>
  <sheets>
    <sheet name="ĐLCM" sheetId="28" r:id="rId1"/>
    <sheet name="XSTK" sheetId="30" r:id="rId2"/>
    <sheet name="VSMT" sheetId="35" r:id="rId3"/>
    <sheet name="PPNCKH" sheetId="37" r:id="rId4"/>
    <sheet name="BTDD" sheetId="33" r:id="rId5"/>
    <sheet name="QTCNMT 2" sheetId="36" r:id="rId6"/>
    <sheet name="QLXLCTR" sheetId="39" r:id="rId7"/>
    <sheet name="HHHHHL" sheetId="40" r:id="rId8"/>
  </sheets>
  <definedNames>
    <definedName name="_xlnm._FilterDatabase" localSheetId="0" hidden="1">ĐLCM!$A$10:$O$17</definedName>
  </definedNames>
  <calcPr calcId="144525"/>
</workbook>
</file>

<file path=xl/calcChain.xml><?xml version="1.0" encoding="utf-8"?>
<calcChain xmlns="http://schemas.openxmlformats.org/spreadsheetml/2006/main">
  <c r="K13" i="35" l="1"/>
  <c r="O13" i="35"/>
  <c r="I11" i="40"/>
  <c r="I12" i="40"/>
  <c r="K12" i="40"/>
  <c r="I13" i="40"/>
  <c r="I10" i="40"/>
  <c r="K10" i="40"/>
  <c r="K13" i="40"/>
  <c r="L13" i="40"/>
  <c r="K11" i="40"/>
  <c r="L11" i="40"/>
  <c r="K11" i="39"/>
  <c r="K12" i="39"/>
  <c r="K15" i="39"/>
  <c r="K10" i="39"/>
  <c r="I11" i="39"/>
  <c r="I12" i="39"/>
  <c r="I13" i="39"/>
  <c r="K13" i="39"/>
  <c r="I14" i="39"/>
  <c r="K14" i="39"/>
  <c r="I15" i="39"/>
  <c r="I10" i="39"/>
  <c r="I11" i="36"/>
  <c r="I12" i="36"/>
  <c r="K12" i="36"/>
  <c r="I13" i="36"/>
  <c r="I14" i="36"/>
  <c r="I15" i="36"/>
  <c r="I10" i="36"/>
  <c r="K10" i="36"/>
  <c r="I11" i="33"/>
  <c r="I12" i="33"/>
  <c r="I13" i="33"/>
  <c r="I14" i="33"/>
  <c r="K14" i="33"/>
  <c r="I15" i="33"/>
  <c r="I10" i="33"/>
  <c r="I11" i="37"/>
  <c r="I12" i="37"/>
  <c r="I13" i="37"/>
  <c r="I14" i="37"/>
  <c r="I15" i="37"/>
  <c r="I10" i="37"/>
  <c r="K10" i="37"/>
  <c r="I11" i="35"/>
  <c r="K11" i="35"/>
  <c r="I12" i="35"/>
  <c r="K12" i="35"/>
  <c r="I13" i="35"/>
  <c r="I14" i="35"/>
  <c r="K14" i="35"/>
  <c r="I15" i="35"/>
  <c r="K15" i="35"/>
  <c r="I10" i="35"/>
  <c r="K10" i="35"/>
  <c r="I11" i="30"/>
  <c r="I12" i="30"/>
  <c r="I13" i="30"/>
  <c r="I14" i="30"/>
  <c r="I15" i="30"/>
  <c r="I10" i="30"/>
  <c r="I11" i="28"/>
  <c r="I12" i="28"/>
  <c r="K12" i="28"/>
  <c r="I13" i="28"/>
  <c r="I14" i="28"/>
  <c r="K14" i="28"/>
  <c r="I15" i="28"/>
  <c r="I10" i="28"/>
  <c r="O15" i="39"/>
  <c r="O12" i="39"/>
  <c r="O11" i="39"/>
  <c r="O10" i="39"/>
  <c r="K15" i="36"/>
  <c r="O15" i="36"/>
  <c r="K14" i="36"/>
  <c r="O14" i="36"/>
  <c r="K13" i="36"/>
  <c r="O13" i="36"/>
  <c r="K11" i="36"/>
  <c r="L11" i="36"/>
  <c r="K15" i="33"/>
  <c r="O15" i="33"/>
  <c r="K13" i="33"/>
  <c r="O13" i="33"/>
  <c r="K12" i="33"/>
  <c r="O12" i="33"/>
  <c r="K11" i="33"/>
  <c r="O11" i="33"/>
  <c r="K10" i="33"/>
  <c r="O10" i="33"/>
  <c r="K15" i="37"/>
  <c r="O15" i="37"/>
  <c r="K14" i="37"/>
  <c r="K13" i="37"/>
  <c r="O13" i="37"/>
  <c r="K12" i="37"/>
  <c r="O12" i="37"/>
  <c r="K11" i="37"/>
  <c r="O11" i="37"/>
  <c r="K15" i="30"/>
  <c r="O15" i="30"/>
  <c r="K14" i="30"/>
  <c r="L14" i="30"/>
  <c r="N14" i="30"/>
  <c r="K13" i="30"/>
  <c r="O13" i="30"/>
  <c r="K12" i="30"/>
  <c r="L12" i="30"/>
  <c r="N12" i="30"/>
  <c r="K11" i="30"/>
  <c r="O11" i="30"/>
  <c r="K10" i="30"/>
  <c r="L10" i="30"/>
  <c r="O10" i="30"/>
  <c r="K11" i="28"/>
  <c r="O11" i="28"/>
  <c r="K15" i="28"/>
  <c r="L15" i="28"/>
  <c r="N15" i="28"/>
  <c r="K13" i="28"/>
  <c r="O13" i="28"/>
  <c r="K10" i="28"/>
  <c r="O10" i="28"/>
  <c r="L11" i="39"/>
  <c r="N11" i="39"/>
  <c r="L15" i="39"/>
  <c r="M15" i="39"/>
  <c r="L15" i="36"/>
  <c r="N15" i="36"/>
  <c r="L15" i="33"/>
  <c r="M15" i="33"/>
  <c r="M15" i="36"/>
  <c r="L12" i="37"/>
  <c r="M12" i="37"/>
  <c r="L14" i="37"/>
  <c r="L15" i="37"/>
  <c r="M15" i="37"/>
  <c r="L13" i="37"/>
  <c r="M13" i="37"/>
  <c r="L11" i="37"/>
  <c r="M11" i="37"/>
  <c r="O14" i="37"/>
  <c r="L15" i="30"/>
  <c r="M15" i="30"/>
  <c r="M14" i="30"/>
  <c r="O14" i="30"/>
  <c r="L13" i="30"/>
  <c r="M13" i="30"/>
  <c r="M12" i="30"/>
  <c r="O12" i="30"/>
  <c r="L11" i="30"/>
  <c r="M11" i="30"/>
  <c r="M15" i="28"/>
  <c r="O15" i="28"/>
  <c r="L13" i="28"/>
  <c r="N13" i="28"/>
  <c r="L11" i="28"/>
  <c r="N11" i="28"/>
  <c r="L10" i="28"/>
  <c r="N13" i="37"/>
  <c r="N12" i="37"/>
  <c r="N11" i="37"/>
  <c r="N15" i="37"/>
  <c r="N14" i="37"/>
  <c r="M14" i="37"/>
  <c r="N15" i="30"/>
  <c r="N13" i="30"/>
  <c r="N11" i="30"/>
  <c r="M13" i="28"/>
  <c r="M11" i="28"/>
  <c r="N10" i="28"/>
  <c r="M10" i="28"/>
  <c r="O11" i="40"/>
  <c r="O13" i="40"/>
  <c r="N15" i="39"/>
  <c r="M11" i="39"/>
  <c r="L12" i="39"/>
  <c r="N12" i="39"/>
  <c r="L10" i="39"/>
  <c r="L14" i="36"/>
  <c r="N14" i="36"/>
  <c r="L13" i="36"/>
  <c r="N11" i="36"/>
  <c r="M11" i="36"/>
  <c r="O11" i="36"/>
  <c r="N15" i="33"/>
  <c r="L12" i="33"/>
  <c r="N12" i="33"/>
  <c r="L13" i="33"/>
  <c r="N13" i="33"/>
  <c r="L11" i="33"/>
  <c r="L10" i="33"/>
  <c r="N10" i="33"/>
  <c r="M12" i="39"/>
  <c r="M10" i="39"/>
  <c r="N10" i="39"/>
  <c r="M14" i="36"/>
  <c r="M13" i="36"/>
  <c r="N13" i="36"/>
  <c r="M13" i="33"/>
  <c r="M12" i="33"/>
  <c r="N11" i="33"/>
  <c r="M11" i="33"/>
  <c r="M10" i="33"/>
  <c r="N11" i="40"/>
  <c r="M11" i="40"/>
  <c r="N13" i="40"/>
  <c r="M13" i="40"/>
  <c r="O15" i="35"/>
  <c r="L14" i="35"/>
  <c r="M14" i="35"/>
  <c r="O14" i="35"/>
  <c r="L12" i="35"/>
  <c r="O12" i="35"/>
  <c r="O11" i="35"/>
  <c r="L10" i="35"/>
  <c r="N10" i="35"/>
  <c r="O10" i="35"/>
  <c r="M10" i="35"/>
  <c r="N14" i="35"/>
  <c r="M10" i="30"/>
  <c r="N10" i="30"/>
  <c r="L14" i="28"/>
  <c r="O14" i="28"/>
  <c r="O10" i="37"/>
  <c r="L10" i="37"/>
  <c r="L14" i="33"/>
  <c r="O14" i="33"/>
  <c r="L10" i="36"/>
  <c r="O10" i="36"/>
  <c r="O12" i="36"/>
  <c r="L12" i="36"/>
  <c r="L14" i="39"/>
  <c r="O14" i="39"/>
  <c r="O10" i="40"/>
  <c r="L10" i="40"/>
  <c r="M12" i="35"/>
  <c r="N12" i="35"/>
  <c r="L13" i="39"/>
  <c r="O13" i="39"/>
  <c r="O12" i="28"/>
  <c r="L12" i="28"/>
  <c r="L12" i="40"/>
  <c r="O12" i="40"/>
  <c r="L11" i="35"/>
  <c r="L13" i="35"/>
  <c r="L15" i="35"/>
  <c r="M12" i="36"/>
  <c r="N12" i="36"/>
  <c r="N10" i="40"/>
  <c r="M10" i="40"/>
  <c r="N10" i="36"/>
  <c r="M10" i="36"/>
  <c r="M10" i="37"/>
  <c r="N10" i="37"/>
  <c r="M14" i="28"/>
  <c r="N14" i="28"/>
  <c r="N11" i="35"/>
  <c r="M11" i="35"/>
  <c r="N15" i="35"/>
  <c r="M15" i="35"/>
  <c r="N12" i="40"/>
  <c r="M12" i="40"/>
  <c r="M13" i="39"/>
  <c r="N13" i="39"/>
  <c r="N14" i="39"/>
  <c r="M14" i="39"/>
  <c r="N14" i="33"/>
  <c r="M14" i="33"/>
  <c r="M13" i="35"/>
  <c r="N13" i="35"/>
  <c r="N12" i="28"/>
  <c r="M12" i="28"/>
</calcChain>
</file>

<file path=xl/sharedStrings.xml><?xml version="1.0" encoding="utf-8"?>
<sst xmlns="http://schemas.openxmlformats.org/spreadsheetml/2006/main" count="440" uniqueCount="75">
  <si>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</si>
  <si>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</si>
  <si>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</si>
  <si>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</si>
  <si>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</si>
  <si>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</si>
  <si>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</si>
  <si>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</si>
  <si>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</si>
  <si>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</si>
  <si>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</si>
  <si>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</si>
  <si>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</si>
  <si>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</si>
  <si>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</si>
  <si>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</si>
  <si>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</si>
  <si>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>Anh</t>
  </si>
  <si>
    <t>Nguyễn Thị Thanh</t>
  </si>
  <si>
    <t>LỚP: CÔNG NGHỆ KỸ THUẬT MÔI TRƯỜNG K7</t>
  </si>
  <si>
    <t>15Q1011004</t>
  </si>
  <si>
    <t>Hoàng Văn</t>
  </si>
  <si>
    <t>Hoan</t>
  </si>
  <si>
    <t>26.04.1997</t>
  </si>
  <si>
    <t>15Q1011006</t>
  </si>
  <si>
    <t>Nguyễn Thị Thu</t>
  </si>
  <si>
    <t>Ngọc</t>
  </si>
  <si>
    <t>20.07.1997</t>
  </si>
  <si>
    <t>15Q1011007</t>
  </si>
  <si>
    <t>Huyền</t>
  </si>
  <si>
    <t>14.08.1997</t>
  </si>
  <si>
    <t>15Q1011009</t>
  </si>
  <si>
    <t>Trần Thị Kim</t>
  </si>
  <si>
    <t>20.12.1997</t>
  </si>
  <si>
    <t>15Q1011012</t>
  </si>
  <si>
    <t>Nguyễn Văn Kỳ</t>
  </si>
  <si>
    <t>Trường</t>
  </si>
  <si>
    <t>30.09.1996</t>
  </si>
  <si>
    <t>15Q1011002</t>
  </si>
  <si>
    <t>Trần Thị Hồng</t>
  </si>
  <si>
    <t>Ly</t>
  </si>
  <si>
    <t>10.04.1997</t>
  </si>
  <si>
    <t xml:space="preserve"> M 2.1</t>
  </si>
  <si>
    <t>NIÊN KHÓA: 2015 - 2019</t>
  </si>
  <si>
    <t>ĐIỂM KIỂM TRA ĐỊNH KỲ (M2 - HS2)</t>
  </si>
  <si>
    <t>ĐIỂM THI KẾT THÚC HỌC PHẦN (M3 - HS 7)</t>
  </si>
  <si>
    <t>Xác nhận của Phòng ĐT - KHCN</t>
  </si>
  <si>
    <t>ThS. Vũ Trung Kiên</t>
  </si>
  <si>
    <t>Người dò điểm</t>
  </si>
  <si>
    <t>Nguyễn Thị Thi</t>
  </si>
  <si>
    <t>Danh sách này gồm có 6 sinh viên./.</t>
  </si>
  <si>
    <t>Hà Thị Ngọc Diệu</t>
  </si>
  <si>
    <t>Nguyễn Ngọc Thủy Tiên</t>
  </si>
  <si>
    <t>Học kỳ II - Năm học: 2016 - 2017</t>
  </si>
  <si>
    <t>HỌC PHẦN: Đường lối cách mạng của ĐCS Việt Nam                                 SỐ TÍN CHỈ: 2</t>
  </si>
  <si>
    <t>Giảng viên: Bùi Thị Cam</t>
  </si>
  <si>
    <t>HỌC PHẦN: Xác suất thống kê                      SỐ TÍN CHỈ: 2</t>
  </si>
  <si>
    <t>Giảng viên: Hồ Xuân Thắng</t>
  </si>
  <si>
    <t>HỌC PHẦN: Vi sinh môi trường và TH VSMT                               SỐ TÍN CHỈ: 3</t>
  </si>
  <si>
    <t>Giảng viên: Nguyễn Thị Phượng</t>
  </si>
  <si>
    <t>HỌC PHẦN: Phương pháp nghiên cứu khoa học                              SỐ TÍN CHỈ: 2</t>
  </si>
  <si>
    <t>Giảng viên: Trần Mạnh Đạt</t>
  </si>
  <si>
    <t>HỌC PHẦN: Bảo tồn đa dạng sinh học                              SỐ TÍN CHỈ: 2</t>
  </si>
  <si>
    <t>Giảng viên: Võ Thị Yên Bình</t>
  </si>
  <si>
    <t>HỌC PHẦN: Quản lý, xử lý CTR CTNH và Đồ án                             SỐ TÍN CHỈ: 3</t>
  </si>
  <si>
    <t>HỌC PHẦN: Quá trình công nghệ môi trường 2                          SỐ TÍN CHỈ: 3</t>
  </si>
  <si>
    <t>THỰC HÀNHM 2.2</t>
  </si>
  <si>
    <t xml:space="preserve"> M 2.1 </t>
  </si>
  <si>
    <t>TBC M2 (40%)</t>
  </si>
  <si>
    <t>Giảng viên: Đoàn Thị Lan</t>
  </si>
  <si>
    <t>Giảng viên: Nguyễn Xuân Cường</t>
  </si>
  <si>
    <t>Danh sách này gồm có 4 sinh viên./.</t>
  </si>
  <si>
    <t>HỌC PHẦN: Hình học hoạ hình                          SỐ TÍN CHỈ: 2</t>
  </si>
  <si>
    <t>ĐIỂM KIỂM TRA ĐỊNH KỲ (M2 - HS3)</t>
  </si>
  <si>
    <t>ĐIỂM THI KẾT THÚC HỌC PHẦN (M3 - HS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</si>
</sst>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3" formatCode="0.0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  <charset val="163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theme="1"/>
      <name val="Cambria"/>
      <family val="1"/>
      <charset val="163"/>
      <scheme val="major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83" fontId="6" fillId="0" borderId="1" xfId="0" applyNumberFormat="1" applyFont="1" applyBorder="1" applyAlignment="1">
      <alignment horizontal="center"/>
    </xf>
    <xf numFmtId="183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83" fontId="6" fillId="0" borderId="1" xfId="0" applyNumberFormat="1" applyFont="1" applyBorder="1" applyAlignment="1">
      <alignment horizontal="center" vertical="center" wrapText="1"/>
    </xf>
    <xf numFmtId="183" fontId="4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4" fontId="10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183" fontId="5" fillId="0" borderId="0" xfId="0" applyNumberFormat="1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83" fontId="1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83" fontId="5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23818" name="Line 2"/>
        <xdr:cNvSpPr>
          <a:spLocks noChangeShapeType="1"/>
        </xdr:cNvSpPr>
      </xdr:nvSpPr>
      <xdr:spPr bwMode="auto">
        <a:xfrm>
          <a:off x="7048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0382" name="Line 2"/>
        <xdr:cNvSpPr>
          <a:spLocks noChangeShapeType="1"/>
        </xdr:cNvSpPr>
      </xdr:nvSpPr>
      <xdr:spPr bwMode="auto">
        <a:xfrm>
          <a:off x="704850" y="447675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0383" name="Line 2"/>
        <xdr:cNvSpPr>
          <a:spLocks noChangeShapeType="1"/>
        </xdr:cNvSpPr>
      </xdr:nvSpPr>
      <xdr:spPr bwMode="auto">
        <a:xfrm>
          <a:off x="704850" y="447675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0384" name="Line 2"/>
        <xdr:cNvSpPr>
          <a:spLocks noChangeShapeType="1"/>
        </xdr:cNvSpPr>
      </xdr:nvSpPr>
      <xdr:spPr bwMode="auto">
        <a:xfrm>
          <a:off x="704850" y="447675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0385" name="Line 2"/>
        <xdr:cNvSpPr>
          <a:spLocks noChangeShapeType="1"/>
        </xdr:cNvSpPr>
      </xdr:nvSpPr>
      <xdr:spPr bwMode="auto">
        <a:xfrm>
          <a:off x="704850" y="447675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0386" name="Line 2"/>
        <xdr:cNvSpPr>
          <a:spLocks noChangeShapeType="1"/>
        </xdr:cNvSpPr>
      </xdr:nvSpPr>
      <xdr:spPr bwMode="auto">
        <a:xfrm>
          <a:off x="704850" y="447675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30387" name="Line 2"/>
        <xdr:cNvSpPr>
          <a:spLocks noChangeShapeType="1"/>
        </xdr:cNvSpPr>
      </xdr:nvSpPr>
      <xdr:spPr bwMode="auto">
        <a:xfrm>
          <a:off x="704850" y="447675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156" name="Line 2"/>
        <xdr:cNvSpPr>
          <a:spLocks noChangeShapeType="1"/>
        </xdr:cNvSpPr>
      </xdr:nvSpPr>
      <xdr:spPr bwMode="auto">
        <a:xfrm>
          <a:off x="704850" y="44767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157" name="Line 2"/>
        <xdr:cNvSpPr>
          <a:spLocks noChangeShapeType="1"/>
        </xdr:cNvSpPr>
      </xdr:nvSpPr>
      <xdr:spPr bwMode="auto">
        <a:xfrm>
          <a:off x="704850" y="44767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158" name="Line 2"/>
        <xdr:cNvSpPr>
          <a:spLocks noChangeShapeType="1"/>
        </xdr:cNvSpPr>
      </xdr:nvSpPr>
      <xdr:spPr bwMode="auto">
        <a:xfrm>
          <a:off x="704850" y="44767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159" name="Line 2"/>
        <xdr:cNvSpPr>
          <a:spLocks noChangeShapeType="1"/>
        </xdr:cNvSpPr>
      </xdr:nvSpPr>
      <xdr:spPr bwMode="auto">
        <a:xfrm>
          <a:off x="704850" y="44767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160" name="Line 2"/>
        <xdr:cNvSpPr>
          <a:spLocks noChangeShapeType="1"/>
        </xdr:cNvSpPr>
      </xdr:nvSpPr>
      <xdr:spPr bwMode="auto">
        <a:xfrm>
          <a:off x="704850" y="44767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161" name="Line 2"/>
        <xdr:cNvSpPr>
          <a:spLocks noChangeShapeType="1"/>
        </xdr:cNvSpPr>
      </xdr:nvSpPr>
      <xdr:spPr bwMode="auto">
        <a:xfrm>
          <a:off x="704850" y="44767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162" name="Line 2"/>
        <xdr:cNvSpPr>
          <a:spLocks noChangeShapeType="1"/>
        </xdr:cNvSpPr>
      </xdr:nvSpPr>
      <xdr:spPr bwMode="auto">
        <a:xfrm>
          <a:off x="704850" y="44767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163" name="Line 2"/>
        <xdr:cNvSpPr>
          <a:spLocks noChangeShapeType="1"/>
        </xdr:cNvSpPr>
      </xdr:nvSpPr>
      <xdr:spPr bwMode="auto">
        <a:xfrm>
          <a:off x="704850" y="44767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164" name="Line 2"/>
        <xdr:cNvSpPr>
          <a:spLocks noChangeShapeType="1"/>
        </xdr:cNvSpPr>
      </xdr:nvSpPr>
      <xdr:spPr bwMode="auto">
        <a:xfrm>
          <a:off x="704850" y="44767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165" name="Line 2"/>
        <xdr:cNvSpPr>
          <a:spLocks noChangeShapeType="1"/>
        </xdr:cNvSpPr>
      </xdr:nvSpPr>
      <xdr:spPr bwMode="auto">
        <a:xfrm>
          <a:off x="704850" y="44767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166" name="Line 2"/>
        <xdr:cNvSpPr>
          <a:spLocks noChangeShapeType="1"/>
        </xdr:cNvSpPr>
      </xdr:nvSpPr>
      <xdr:spPr bwMode="auto">
        <a:xfrm>
          <a:off x="704850" y="44767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167" name="Line 2"/>
        <xdr:cNvSpPr>
          <a:spLocks noChangeShapeType="1"/>
        </xdr:cNvSpPr>
      </xdr:nvSpPr>
      <xdr:spPr bwMode="auto">
        <a:xfrm>
          <a:off x="704850" y="44767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168" name="Line 2"/>
        <xdr:cNvSpPr>
          <a:spLocks noChangeShapeType="1"/>
        </xdr:cNvSpPr>
      </xdr:nvSpPr>
      <xdr:spPr bwMode="auto">
        <a:xfrm>
          <a:off x="704850" y="44767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169" name="Line 2"/>
        <xdr:cNvSpPr>
          <a:spLocks noChangeShapeType="1"/>
        </xdr:cNvSpPr>
      </xdr:nvSpPr>
      <xdr:spPr bwMode="auto">
        <a:xfrm>
          <a:off x="704850" y="44767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170" name="Line 2"/>
        <xdr:cNvSpPr>
          <a:spLocks noChangeShapeType="1"/>
        </xdr:cNvSpPr>
      </xdr:nvSpPr>
      <xdr:spPr bwMode="auto">
        <a:xfrm>
          <a:off x="704850" y="44767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171" name="Line 2"/>
        <xdr:cNvSpPr>
          <a:spLocks noChangeShapeType="1"/>
        </xdr:cNvSpPr>
      </xdr:nvSpPr>
      <xdr:spPr bwMode="auto">
        <a:xfrm>
          <a:off x="704850" y="44767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1172" name="Line 2"/>
        <xdr:cNvSpPr>
          <a:spLocks noChangeShapeType="1"/>
        </xdr:cNvSpPr>
      </xdr:nvSpPr>
      <xdr:spPr bwMode="auto">
        <a:xfrm>
          <a:off x="704850" y="44767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5924" name="Line 2"/>
        <xdr:cNvSpPr>
          <a:spLocks noChangeShapeType="1"/>
        </xdr:cNvSpPr>
      </xdr:nvSpPr>
      <xdr:spPr bwMode="auto">
        <a:xfrm>
          <a:off x="7048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5925" name="Line 2"/>
        <xdr:cNvSpPr>
          <a:spLocks noChangeShapeType="1"/>
        </xdr:cNvSpPr>
      </xdr:nvSpPr>
      <xdr:spPr bwMode="auto">
        <a:xfrm>
          <a:off x="7048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5926" name="Line 2"/>
        <xdr:cNvSpPr>
          <a:spLocks noChangeShapeType="1"/>
        </xdr:cNvSpPr>
      </xdr:nvSpPr>
      <xdr:spPr bwMode="auto">
        <a:xfrm>
          <a:off x="7048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5927" name="Line 2"/>
        <xdr:cNvSpPr>
          <a:spLocks noChangeShapeType="1"/>
        </xdr:cNvSpPr>
      </xdr:nvSpPr>
      <xdr:spPr bwMode="auto">
        <a:xfrm>
          <a:off x="7048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5928" name="Line 2"/>
        <xdr:cNvSpPr>
          <a:spLocks noChangeShapeType="1"/>
        </xdr:cNvSpPr>
      </xdr:nvSpPr>
      <xdr:spPr bwMode="auto">
        <a:xfrm>
          <a:off x="7048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5929" name="Line 2"/>
        <xdr:cNvSpPr>
          <a:spLocks noChangeShapeType="1"/>
        </xdr:cNvSpPr>
      </xdr:nvSpPr>
      <xdr:spPr bwMode="auto">
        <a:xfrm>
          <a:off x="7048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5930" name="Line 2"/>
        <xdr:cNvSpPr>
          <a:spLocks noChangeShapeType="1"/>
        </xdr:cNvSpPr>
      </xdr:nvSpPr>
      <xdr:spPr bwMode="auto">
        <a:xfrm>
          <a:off x="7048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5931" name="Line 2"/>
        <xdr:cNvSpPr>
          <a:spLocks noChangeShapeType="1"/>
        </xdr:cNvSpPr>
      </xdr:nvSpPr>
      <xdr:spPr bwMode="auto">
        <a:xfrm>
          <a:off x="7048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5932" name="Line 2"/>
        <xdr:cNvSpPr>
          <a:spLocks noChangeShapeType="1"/>
        </xdr:cNvSpPr>
      </xdr:nvSpPr>
      <xdr:spPr bwMode="auto">
        <a:xfrm>
          <a:off x="7048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5933" name="Line 2"/>
        <xdr:cNvSpPr>
          <a:spLocks noChangeShapeType="1"/>
        </xdr:cNvSpPr>
      </xdr:nvSpPr>
      <xdr:spPr bwMode="auto">
        <a:xfrm>
          <a:off x="7048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5934" name="Line 2"/>
        <xdr:cNvSpPr>
          <a:spLocks noChangeShapeType="1"/>
        </xdr:cNvSpPr>
      </xdr:nvSpPr>
      <xdr:spPr bwMode="auto">
        <a:xfrm>
          <a:off x="7048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5935" name="Line 2"/>
        <xdr:cNvSpPr>
          <a:spLocks noChangeShapeType="1"/>
        </xdr:cNvSpPr>
      </xdr:nvSpPr>
      <xdr:spPr bwMode="auto">
        <a:xfrm>
          <a:off x="7048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5936" name="Line 2"/>
        <xdr:cNvSpPr>
          <a:spLocks noChangeShapeType="1"/>
        </xdr:cNvSpPr>
      </xdr:nvSpPr>
      <xdr:spPr bwMode="auto">
        <a:xfrm>
          <a:off x="7048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5937" name="Line 2"/>
        <xdr:cNvSpPr>
          <a:spLocks noChangeShapeType="1"/>
        </xdr:cNvSpPr>
      </xdr:nvSpPr>
      <xdr:spPr bwMode="auto">
        <a:xfrm>
          <a:off x="7048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5938" name="Line 2"/>
        <xdr:cNvSpPr>
          <a:spLocks noChangeShapeType="1"/>
        </xdr:cNvSpPr>
      </xdr:nvSpPr>
      <xdr:spPr bwMode="auto">
        <a:xfrm>
          <a:off x="7048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5939" name="Line 2"/>
        <xdr:cNvSpPr>
          <a:spLocks noChangeShapeType="1"/>
        </xdr:cNvSpPr>
      </xdr:nvSpPr>
      <xdr:spPr bwMode="auto">
        <a:xfrm>
          <a:off x="7048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5940" name="Line 2"/>
        <xdr:cNvSpPr>
          <a:spLocks noChangeShapeType="1"/>
        </xdr:cNvSpPr>
      </xdr:nvSpPr>
      <xdr:spPr bwMode="auto">
        <a:xfrm>
          <a:off x="704850" y="4476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648" name="Line 2"/>
        <xdr:cNvSpPr>
          <a:spLocks noChangeShapeType="1"/>
        </xdr:cNvSpPr>
      </xdr:nvSpPr>
      <xdr:spPr bwMode="auto">
        <a:xfrm>
          <a:off x="704850" y="4476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649" name="Line 2"/>
        <xdr:cNvSpPr>
          <a:spLocks noChangeShapeType="1"/>
        </xdr:cNvSpPr>
      </xdr:nvSpPr>
      <xdr:spPr bwMode="auto">
        <a:xfrm>
          <a:off x="704850" y="4476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650" name="Line 2"/>
        <xdr:cNvSpPr>
          <a:spLocks noChangeShapeType="1"/>
        </xdr:cNvSpPr>
      </xdr:nvSpPr>
      <xdr:spPr bwMode="auto">
        <a:xfrm>
          <a:off x="704850" y="4476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651" name="Line 2"/>
        <xdr:cNvSpPr>
          <a:spLocks noChangeShapeType="1"/>
        </xdr:cNvSpPr>
      </xdr:nvSpPr>
      <xdr:spPr bwMode="auto">
        <a:xfrm>
          <a:off x="704850" y="4476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652" name="Line 2"/>
        <xdr:cNvSpPr>
          <a:spLocks noChangeShapeType="1"/>
        </xdr:cNvSpPr>
      </xdr:nvSpPr>
      <xdr:spPr bwMode="auto">
        <a:xfrm>
          <a:off x="704850" y="4476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653" name="Line 2"/>
        <xdr:cNvSpPr>
          <a:spLocks noChangeShapeType="1"/>
        </xdr:cNvSpPr>
      </xdr:nvSpPr>
      <xdr:spPr bwMode="auto">
        <a:xfrm>
          <a:off x="704850" y="4476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654" name="Line 2"/>
        <xdr:cNvSpPr>
          <a:spLocks noChangeShapeType="1"/>
        </xdr:cNvSpPr>
      </xdr:nvSpPr>
      <xdr:spPr bwMode="auto">
        <a:xfrm>
          <a:off x="704850" y="4476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655" name="Line 2"/>
        <xdr:cNvSpPr>
          <a:spLocks noChangeShapeType="1"/>
        </xdr:cNvSpPr>
      </xdr:nvSpPr>
      <xdr:spPr bwMode="auto">
        <a:xfrm>
          <a:off x="704850" y="4476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656" name="Line 2"/>
        <xdr:cNvSpPr>
          <a:spLocks noChangeShapeType="1"/>
        </xdr:cNvSpPr>
      </xdr:nvSpPr>
      <xdr:spPr bwMode="auto">
        <a:xfrm>
          <a:off x="704850" y="4476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657" name="Line 2"/>
        <xdr:cNvSpPr>
          <a:spLocks noChangeShapeType="1"/>
        </xdr:cNvSpPr>
      </xdr:nvSpPr>
      <xdr:spPr bwMode="auto">
        <a:xfrm>
          <a:off x="704850" y="4476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658" name="Line 2"/>
        <xdr:cNvSpPr>
          <a:spLocks noChangeShapeType="1"/>
        </xdr:cNvSpPr>
      </xdr:nvSpPr>
      <xdr:spPr bwMode="auto">
        <a:xfrm>
          <a:off x="704850" y="4476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659" name="Line 2"/>
        <xdr:cNvSpPr>
          <a:spLocks noChangeShapeType="1"/>
        </xdr:cNvSpPr>
      </xdr:nvSpPr>
      <xdr:spPr bwMode="auto">
        <a:xfrm>
          <a:off x="704850" y="4476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660" name="Line 2"/>
        <xdr:cNvSpPr>
          <a:spLocks noChangeShapeType="1"/>
        </xdr:cNvSpPr>
      </xdr:nvSpPr>
      <xdr:spPr bwMode="auto">
        <a:xfrm>
          <a:off x="704850" y="4476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4916" name="Line 2"/>
        <xdr:cNvSpPr>
          <a:spLocks noChangeShapeType="1"/>
        </xdr:cNvSpPr>
      </xdr:nvSpPr>
      <xdr:spPr bwMode="auto">
        <a:xfrm>
          <a:off x="704850" y="447675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4917" name="Line 2"/>
        <xdr:cNvSpPr>
          <a:spLocks noChangeShapeType="1"/>
        </xdr:cNvSpPr>
      </xdr:nvSpPr>
      <xdr:spPr bwMode="auto">
        <a:xfrm>
          <a:off x="704850" y="447675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4918" name="Line 2"/>
        <xdr:cNvSpPr>
          <a:spLocks noChangeShapeType="1"/>
        </xdr:cNvSpPr>
      </xdr:nvSpPr>
      <xdr:spPr bwMode="auto">
        <a:xfrm>
          <a:off x="704850" y="447675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4919" name="Line 2"/>
        <xdr:cNvSpPr>
          <a:spLocks noChangeShapeType="1"/>
        </xdr:cNvSpPr>
      </xdr:nvSpPr>
      <xdr:spPr bwMode="auto">
        <a:xfrm>
          <a:off x="704850" y="447675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4920" name="Line 2"/>
        <xdr:cNvSpPr>
          <a:spLocks noChangeShapeType="1"/>
        </xdr:cNvSpPr>
      </xdr:nvSpPr>
      <xdr:spPr bwMode="auto">
        <a:xfrm>
          <a:off x="704850" y="447675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4921" name="Line 2"/>
        <xdr:cNvSpPr>
          <a:spLocks noChangeShapeType="1"/>
        </xdr:cNvSpPr>
      </xdr:nvSpPr>
      <xdr:spPr bwMode="auto">
        <a:xfrm>
          <a:off x="704850" y="447675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4922" name="Line 2"/>
        <xdr:cNvSpPr>
          <a:spLocks noChangeShapeType="1"/>
        </xdr:cNvSpPr>
      </xdr:nvSpPr>
      <xdr:spPr bwMode="auto">
        <a:xfrm>
          <a:off x="704850" y="447675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4923" name="Line 2"/>
        <xdr:cNvSpPr>
          <a:spLocks noChangeShapeType="1"/>
        </xdr:cNvSpPr>
      </xdr:nvSpPr>
      <xdr:spPr bwMode="auto">
        <a:xfrm>
          <a:off x="704850" y="447675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4924" name="Line 2"/>
        <xdr:cNvSpPr>
          <a:spLocks noChangeShapeType="1"/>
        </xdr:cNvSpPr>
      </xdr:nvSpPr>
      <xdr:spPr bwMode="auto">
        <a:xfrm>
          <a:off x="704850" y="447675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4925" name="Line 2"/>
        <xdr:cNvSpPr>
          <a:spLocks noChangeShapeType="1"/>
        </xdr:cNvSpPr>
      </xdr:nvSpPr>
      <xdr:spPr bwMode="auto">
        <a:xfrm>
          <a:off x="704850" y="447675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4926" name="Line 2"/>
        <xdr:cNvSpPr>
          <a:spLocks noChangeShapeType="1"/>
        </xdr:cNvSpPr>
      </xdr:nvSpPr>
      <xdr:spPr bwMode="auto">
        <a:xfrm>
          <a:off x="704850" y="447675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4927" name="Line 2"/>
        <xdr:cNvSpPr>
          <a:spLocks noChangeShapeType="1"/>
        </xdr:cNvSpPr>
      </xdr:nvSpPr>
      <xdr:spPr bwMode="auto">
        <a:xfrm>
          <a:off x="704850" y="447675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4928" name="Line 2"/>
        <xdr:cNvSpPr>
          <a:spLocks noChangeShapeType="1"/>
        </xdr:cNvSpPr>
      </xdr:nvSpPr>
      <xdr:spPr bwMode="auto">
        <a:xfrm>
          <a:off x="704850" y="447675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4929" name="Line 2"/>
        <xdr:cNvSpPr>
          <a:spLocks noChangeShapeType="1"/>
        </xdr:cNvSpPr>
      </xdr:nvSpPr>
      <xdr:spPr bwMode="auto">
        <a:xfrm>
          <a:off x="704850" y="447675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4930" name="Line 2"/>
        <xdr:cNvSpPr>
          <a:spLocks noChangeShapeType="1"/>
        </xdr:cNvSpPr>
      </xdr:nvSpPr>
      <xdr:spPr bwMode="auto">
        <a:xfrm>
          <a:off x="704850" y="447675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4931" name="Line 2"/>
        <xdr:cNvSpPr>
          <a:spLocks noChangeShapeType="1"/>
        </xdr:cNvSpPr>
      </xdr:nvSpPr>
      <xdr:spPr bwMode="auto">
        <a:xfrm>
          <a:off x="704850" y="447675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4932" name="Line 2"/>
        <xdr:cNvSpPr>
          <a:spLocks noChangeShapeType="1"/>
        </xdr:cNvSpPr>
      </xdr:nvSpPr>
      <xdr:spPr bwMode="auto">
        <a:xfrm>
          <a:off x="704850" y="447675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844" name="Line 2"/>
        <xdr:cNvSpPr>
          <a:spLocks noChangeShapeType="1"/>
        </xdr:cNvSpPr>
      </xdr:nvSpPr>
      <xdr:spPr bwMode="auto">
        <a:xfrm>
          <a:off x="7048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845" name="Line 2"/>
        <xdr:cNvSpPr>
          <a:spLocks noChangeShapeType="1"/>
        </xdr:cNvSpPr>
      </xdr:nvSpPr>
      <xdr:spPr bwMode="auto">
        <a:xfrm>
          <a:off x="7048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846" name="Line 2"/>
        <xdr:cNvSpPr>
          <a:spLocks noChangeShapeType="1"/>
        </xdr:cNvSpPr>
      </xdr:nvSpPr>
      <xdr:spPr bwMode="auto">
        <a:xfrm>
          <a:off x="7048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847" name="Line 2"/>
        <xdr:cNvSpPr>
          <a:spLocks noChangeShapeType="1"/>
        </xdr:cNvSpPr>
      </xdr:nvSpPr>
      <xdr:spPr bwMode="auto">
        <a:xfrm>
          <a:off x="7048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848" name="Line 2"/>
        <xdr:cNvSpPr>
          <a:spLocks noChangeShapeType="1"/>
        </xdr:cNvSpPr>
      </xdr:nvSpPr>
      <xdr:spPr bwMode="auto">
        <a:xfrm>
          <a:off x="7048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849" name="Line 2"/>
        <xdr:cNvSpPr>
          <a:spLocks noChangeShapeType="1"/>
        </xdr:cNvSpPr>
      </xdr:nvSpPr>
      <xdr:spPr bwMode="auto">
        <a:xfrm>
          <a:off x="7048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850" name="Line 2"/>
        <xdr:cNvSpPr>
          <a:spLocks noChangeShapeType="1"/>
        </xdr:cNvSpPr>
      </xdr:nvSpPr>
      <xdr:spPr bwMode="auto">
        <a:xfrm>
          <a:off x="7048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851" name="Line 2"/>
        <xdr:cNvSpPr>
          <a:spLocks noChangeShapeType="1"/>
        </xdr:cNvSpPr>
      </xdr:nvSpPr>
      <xdr:spPr bwMode="auto">
        <a:xfrm>
          <a:off x="7048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852" name="Line 2"/>
        <xdr:cNvSpPr>
          <a:spLocks noChangeShapeType="1"/>
        </xdr:cNvSpPr>
      </xdr:nvSpPr>
      <xdr:spPr bwMode="auto">
        <a:xfrm>
          <a:off x="7048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853" name="Line 2"/>
        <xdr:cNvSpPr>
          <a:spLocks noChangeShapeType="1"/>
        </xdr:cNvSpPr>
      </xdr:nvSpPr>
      <xdr:spPr bwMode="auto">
        <a:xfrm>
          <a:off x="7048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854" name="Line 2"/>
        <xdr:cNvSpPr>
          <a:spLocks noChangeShapeType="1"/>
        </xdr:cNvSpPr>
      </xdr:nvSpPr>
      <xdr:spPr bwMode="auto">
        <a:xfrm>
          <a:off x="7048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855" name="Line 2"/>
        <xdr:cNvSpPr>
          <a:spLocks noChangeShapeType="1"/>
        </xdr:cNvSpPr>
      </xdr:nvSpPr>
      <xdr:spPr bwMode="auto">
        <a:xfrm>
          <a:off x="7048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856" name="Line 2"/>
        <xdr:cNvSpPr>
          <a:spLocks noChangeShapeType="1"/>
        </xdr:cNvSpPr>
      </xdr:nvSpPr>
      <xdr:spPr bwMode="auto">
        <a:xfrm>
          <a:off x="7048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857" name="Line 2"/>
        <xdr:cNvSpPr>
          <a:spLocks noChangeShapeType="1"/>
        </xdr:cNvSpPr>
      </xdr:nvSpPr>
      <xdr:spPr bwMode="auto">
        <a:xfrm>
          <a:off x="7048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858" name="Line 2"/>
        <xdr:cNvSpPr>
          <a:spLocks noChangeShapeType="1"/>
        </xdr:cNvSpPr>
      </xdr:nvSpPr>
      <xdr:spPr bwMode="auto">
        <a:xfrm>
          <a:off x="7048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859" name="Line 2"/>
        <xdr:cNvSpPr>
          <a:spLocks noChangeShapeType="1"/>
        </xdr:cNvSpPr>
      </xdr:nvSpPr>
      <xdr:spPr bwMode="auto">
        <a:xfrm>
          <a:off x="7048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7860" name="Line 2"/>
        <xdr:cNvSpPr>
          <a:spLocks noChangeShapeType="1"/>
        </xdr:cNvSpPr>
      </xdr:nvSpPr>
      <xdr:spPr bwMode="auto">
        <a:xfrm>
          <a:off x="704850" y="4476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9546" name="Line 2"/>
        <xdr:cNvSpPr>
          <a:spLocks noChangeShapeType="1"/>
        </xdr:cNvSpPr>
      </xdr:nvSpPr>
      <xdr:spPr bwMode="auto">
        <a:xfrm>
          <a:off x="704850" y="447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9547" name="Line 2"/>
        <xdr:cNvSpPr>
          <a:spLocks noChangeShapeType="1"/>
        </xdr:cNvSpPr>
      </xdr:nvSpPr>
      <xdr:spPr bwMode="auto">
        <a:xfrm>
          <a:off x="704850" y="447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9548" name="Line 2"/>
        <xdr:cNvSpPr>
          <a:spLocks noChangeShapeType="1"/>
        </xdr:cNvSpPr>
      </xdr:nvSpPr>
      <xdr:spPr bwMode="auto">
        <a:xfrm>
          <a:off x="704850" y="447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9549" name="Line 2"/>
        <xdr:cNvSpPr>
          <a:spLocks noChangeShapeType="1"/>
        </xdr:cNvSpPr>
      </xdr:nvSpPr>
      <xdr:spPr bwMode="auto">
        <a:xfrm>
          <a:off x="704850" y="447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9550" name="Line 2"/>
        <xdr:cNvSpPr>
          <a:spLocks noChangeShapeType="1"/>
        </xdr:cNvSpPr>
      </xdr:nvSpPr>
      <xdr:spPr bwMode="auto">
        <a:xfrm>
          <a:off x="704850" y="447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9551" name="Line 2"/>
        <xdr:cNvSpPr>
          <a:spLocks noChangeShapeType="1"/>
        </xdr:cNvSpPr>
      </xdr:nvSpPr>
      <xdr:spPr bwMode="auto">
        <a:xfrm>
          <a:off x="704850" y="447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9552" name="Line 2"/>
        <xdr:cNvSpPr>
          <a:spLocks noChangeShapeType="1"/>
        </xdr:cNvSpPr>
      </xdr:nvSpPr>
      <xdr:spPr bwMode="auto">
        <a:xfrm>
          <a:off x="704850" y="447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9553" name="Line 2"/>
        <xdr:cNvSpPr>
          <a:spLocks noChangeShapeType="1"/>
        </xdr:cNvSpPr>
      </xdr:nvSpPr>
      <xdr:spPr bwMode="auto">
        <a:xfrm>
          <a:off x="704850" y="447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9554" name="Line 2"/>
        <xdr:cNvSpPr>
          <a:spLocks noChangeShapeType="1"/>
        </xdr:cNvSpPr>
      </xdr:nvSpPr>
      <xdr:spPr bwMode="auto">
        <a:xfrm>
          <a:off x="704850" y="447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9555" name="Line 2"/>
        <xdr:cNvSpPr>
          <a:spLocks noChangeShapeType="1"/>
        </xdr:cNvSpPr>
      </xdr:nvSpPr>
      <xdr:spPr bwMode="auto">
        <a:xfrm>
          <a:off x="704850" y="447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9556" name="Line 2"/>
        <xdr:cNvSpPr>
          <a:spLocks noChangeShapeType="1"/>
        </xdr:cNvSpPr>
      </xdr:nvSpPr>
      <xdr:spPr bwMode="auto">
        <a:xfrm>
          <a:off x="704850" y="447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9557" name="Line 2"/>
        <xdr:cNvSpPr>
          <a:spLocks noChangeShapeType="1"/>
        </xdr:cNvSpPr>
      </xdr:nvSpPr>
      <xdr:spPr bwMode="auto">
        <a:xfrm>
          <a:off x="704850" y="447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9558" name="Line 2"/>
        <xdr:cNvSpPr>
          <a:spLocks noChangeShapeType="1"/>
        </xdr:cNvSpPr>
      </xdr:nvSpPr>
      <xdr:spPr bwMode="auto">
        <a:xfrm>
          <a:off x="704850" y="447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9559" name="Line 2"/>
        <xdr:cNvSpPr>
          <a:spLocks noChangeShapeType="1"/>
        </xdr:cNvSpPr>
      </xdr:nvSpPr>
      <xdr:spPr bwMode="auto">
        <a:xfrm>
          <a:off x="704850" y="447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9560" name="Line 2"/>
        <xdr:cNvSpPr>
          <a:spLocks noChangeShapeType="1"/>
        </xdr:cNvSpPr>
      </xdr:nvSpPr>
      <xdr:spPr bwMode="auto">
        <a:xfrm>
          <a:off x="704850" y="447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9561" name="Line 2"/>
        <xdr:cNvSpPr>
          <a:spLocks noChangeShapeType="1"/>
        </xdr:cNvSpPr>
      </xdr:nvSpPr>
      <xdr:spPr bwMode="auto">
        <a:xfrm>
          <a:off x="704850" y="447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9562" name="Line 2"/>
        <xdr:cNvSpPr>
          <a:spLocks noChangeShapeType="1"/>
        </xdr:cNvSpPr>
      </xdr:nvSpPr>
      <xdr:spPr bwMode="auto">
        <a:xfrm>
          <a:off x="704850" y="447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zoomScaleSheetLayoutView="100" workbookViewId="0">
      <selection activeCell="H17" sqref="H17"/>
    </sheetView>
  </sheetViews>
  <sheetFormatPr defaultRowHeight="15.75" x14ac:dyDescent="0.25"/>
  <cols>
    <col min="1" max="1" width="5.7109375" style="1" customWidth="1"/>
    <col min="2" max="2" width="13" style="1" customWidth="1"/>
    <col min="3" max="3" width="15.5703125" style="1" customWidth="1"/>
    <col min="4" max="4" width="7" style="1" customWidth="1"/>
    <col min="5" max="5" width="10.7109375" style="1" customWidth="1"/>
    <col min="6" max="6" width="10.28515625" style="1" customWidth="1"/>
    <col min="7" max="7" width="7.28515625" style="1" customWidth="1"/>
    <col min="8" max="9" width="6.5703125" style="1" customWidth="1"/>
    <col min="10" max="10" width="10.85546875" style="1" customWidth="1"/>
    <col min="11" max="11" width="8.7109375" style="1" customWidth="1"/>
    <col min="12" max="12" width="6" style="6" customWidth="1"/>
    <col min="13" max="13" width="7.7109375" style="6" customWidth="1"/>
    <col min="14" max="14" width="10.42578125" style="1" customWidth="1"/>
    <col min="15" max="15" width="13.140625" style="1" customWidth="1"/>
    <col min="16" max="16384" width="9.140625" style="1"/>
  </cols>
  <sheetData>
    <row r="1" spans="1:15" x14ac:dyDescent="0.25">
      <c r="A1" s="26" t="s">
        <v>1</v>
      </c>
      <c r="B1" s="26"/>
      <c r="C1" s="26"/>
      <c r="D1" s="26"/>
      <c r="E1" s="27" t="s">
        <v>7</v>
      </c>
      <c r="F1" s="27"/>
      <c r="G1" s="27"/>
      <c r="H1" s="27"/>
      <c r="I1" s="27"/>
      <c r="J1" s="27"/>
      <c r="K1" s="27"/>
      <c r="L1" s="27"/>
      <c r="M1" s="27"/>
      <c r="N1" s="27"/>
    </row>
    <row r="2" spans="1:15" ht="19.5" customHeight="1" x14ac:dyDescent="0.25">
      <c r="A2" s="28" t="s">
        <v>2</v>
      </c>
      <c r="B2" s="28"/>
      <c r="C2" s="28"/>
      <c r="D2" s="28"/>
      <c r="E2" s="27" t="s">
        <v>19</v>
      </c>
      <c r="F2" s="27"/>
      <c r="G2" s="27"/>
      <c r="H2" s="27"/>
      <c r="I2" s="27"/>
      <c r="J2" s="27"/>
      <c r="K2" s="27"/>
      <c r="L2" s="27"/>
      <c r="M2" s="27"/>
      <c r="N2" s="27"/>
    </row>
    <row r="3" spans="1:15" ht="20.25" customHeight="1" x14ac:dyDescent="0.25">
      <c r="E3" s="36" t="s">
        <v>43</v>
      </c>
      <c r="F3" s="36"/>
      <c r="G3" s="36"/>
      <c r="H3" s="36"/>
      <c r="I3" s="36"/>
      <c r="J3" s="36"/>
      <c r="K3" s="36"/>
      <c r="L3" s="36"/>
      <c r="M3" s="36"/>
      <c r="N3" s="36"/>
    </row>
    <row r="4" spans="1:15" ht="18.75" customHeight="1" x14ac:dyDescent="0.25">
      <c r="E4" s="27" t="s">
        <v>53</v>
      </c>
      <c r="F4" s="27"/>
      <c r="G4" s="27"/>
      <c r="H4" s="27"/>
      <c r="I4" s="27"/>
      <c r="J4" s="27"/>
      <c r="K4" s="27"/>
      <c r="L4" s="27"/>
      <c r="M4" s="27"/>
      <c r="N4" s="27"/>
    </row>
    <row r="5" spans="1:15" ht="18.75" customHeight="1" x14ac:dyDescent="0.25">
      <c r="E5" s="41" t="s">
        <v>54</v>
      </c>
      <c r="F5" s="41"/>
      <c r="G5" s="41"/>
      <c r="H5" s="41"/>
      <c r="I5" s="41"/>
      <c r="J5" s="41"/>
      <c r="K5" s="41"/>
      <c r="L5" s="41"/>
      <c r="M5" s="41"/>
      <c r="N5" s="41"/>
    </row>
    <row r="6" spans="1:15" ht="15.75" customHeight="1" x14ac:dyDescent="0.25">
      <c r="E6" s="41" t="s">
        <v>55</v>
      </c>
      <c r="F6" s="41"/>
      <c r="G6" s="41"/>
      <c r="H6" s="41"/>
      <c r="I6" s="41"/>
      <c r="J6" s="41"/>
      <c r="K6" s="41"/>
      <c r="L6" s="41"/>
      <c r="M6" s="41"/>
      <c r="N6" s="41"/>
    </row>
    <row r="7" spans="1:15" ht="10.5" customHeight="1" x14ac:dyDescent="0.25"/>
    <row r="8" spans="1:15" s="5" customFormat="1" ht="42" customHeight="1" x14ac:dyDescent="0.2">
      <c r="A8" s="39" t="s">
        <v>0</v>
      </c>
      <c r="B8" s="39" t="s">
        <v>3</v>
      </c>
      <c r="C8" s="39" t="s">
        <v>4</v>
      </c>
      <c r="D8" s="39"/>
      <c r="E8" s="40" t="s">
        <v>5</v>
      </c>
      <c r="F8" s="37" t="s">
        <v>11</v>
      </c>
      <c r="G8" s="33" t="s">
        <v>44</v>
      </c>
      <c r="H8" s="34"/>
      <c r="I8" s="35"/>
      <c r="J8" s="37" t="s">
        <v>45</v>
      </c>
      <c r="K8" s="33" t="s">
        <v>10</v>
      </c>
      <c r="L8" s="34"/>
      <c r="M8" s="35"/>
      <c r="N8" s="29" t="s">
        <v>14</v>
      </c>
      <c r="O8" s="30"/>
    </row>
    <row r="9" spans="1:15" s="5" customFormat="1" ht="38.25" customHeight="1" x14ac:dyDescent="0.2">
      <c r="A9" s="39"/>
      <c r="B9" s="39"/>
      <c r="C9" s="39"/>
      <c r="D9" s="39"/>
      <c r="E9" s="39"/>
      <c r="F9" s="38"/>
      <c r="G9" s="14" t="s">
        <v>42</v>
      </c>
      <c r="H9" s="19" t="s">
        <v>8</v>
      </c>
      <c r="I9" s="4" t="s">
        <v>9</v>
      </c>
      <c r="J9" s="38"/>
      <c r="K9" s="4" t="s">
        <v>12</v>
      </c>
      <c r="L9" s="4" t="s">
        <v>6</v>
      </c>
      <c r="M9" s="4" t="s">
        <v>13</v>
      </c>
      <c r="N9" s="31"/>
      <c r="O9" s="32"/>
    </row>
    <row r="10" spans="1:15" s="3" customFormat="1" ht="20.100000000000001" customHeight="1" x14ac:dyDescent="0.2">
      <c r="A10" s="10">
        <v>1</v>
      </c>
      <c r="B10" s="10" t="s">
        <v>31</v>
      </c>
      <c r="C10" s="16" t="s">
        <v>32</v>
      </c>
      <c r="D10" s="17" t="s">
        <v>17</v>
      </c>
      <c r="E10" s="18" t="s">
        <v>33</v>
      </c>
      <c r="F10" s="15">
        <v>9</v>
      </c>
      <c r="G10" s="15">
        <v>9</v>
      </c>
      <c r="H10" s="15"/>
      <c r="I10" s="15">
        <f t="shared" ref="I10:I15" si="0">G10</f>
        <v>9</v>
      </c>
      <c r="J10" s="15">
        <v>8</v>
      </c>
      <c r="K10" s="11">
        <f t="shared" ref="K10:K15" si="1">ROUND((J10*7+I10*2+F10)/10,1)</f>
        <v>8.3000000000000007</v>
      </c>
      <c r="L10" s="12" t="str">
        <f t="shared" ref="L10:L15" si="2">IF(K10&gt;=8.5,"A",IF(K10&gt;=7,"B",IF(K10&gt;=5.5,"C",IF(K10&gt;=4,"D",IF(AND(K10&lt;4,K10&gt;=0),"F",IF(AND(F10="",I10="",J10=""),"I",IF(OR(F10&lt;&gt;"",I10&lt;&gt;"",J10&lt;&gt;""),"X","R")))))))</f>
        <v>B</v>
      </c>
      <c r="M10" s="13">
        <f t="shared" ref="M10:M15" si="3">IF(L10="A",4,IF(L10="B",3,IF(L10="C",2,IF(L10="D",1,0))))</f>
        <v>3</v>
      </c>
      <c r="N10" s="7" t="str">
        <f t="shared" ref="N10:N15" si="4">IF(L10="A","GIỎI",IF(L10="B","KHÁ",IF(L10="C","TB",IF(L10="D","TB YẾU","KÉM"))))</f>
        <v>KHÁ</v>
      </c>
      <c r="O10" s="2" t="str">
        <f t="shared" ref="O10:O15" si="5">IF(OR(K10&lt;4,J10&lt;=2),"KHÔNG ĐẠT","ĐẠT")</f>
        <v>ĐẠT</v>
      </c>
    </row>
    <row r="11" spans="1:15" s="3" customFormat="1" ht="20.100000000000001" customHeight="1" x14ac:dyDescent="0.2">
      <c r="A11" s="10">
        <v>2</v>
      </c>
      <c r="B11" s="10" t="s">
        <v>20</v>
      </c>
      <c r="C11" s="16" t="s">
        <v>21</v>
      </c>
      <c r="D11" s="17" t="s">
        <v>22</v>
      </c>
      <c r="E11" s="18" t="s">
        <v>23</v>
      </c>
      <c r="F11" s="15">
        <v>10</v>
      </c>
      <c r="G11" s="15">
        <v>9</v>
      </c>
      <c r="H11" s="15"/>
      <c r="I11" s="15">
        <f t="shared" si="0"/>
        <v>9</v>
      </c>
      <c r="J11" s="15">
        <v>7</v>
      </c>
      <c r="K11" s="11">
        <f t="shared" si="1"/>
        <v>7.7</v>
      </c>
      <c r="L11" s="12" t="str">
        <f t="shared" si="2"/>
        <v>B</v>
      </c>
      <c r="M11" s="13">
        <f t="shared" si="3"/>
        <v>3</v>
      </c>
      <c r="N11" s="7" t="str">
        <f t="shared" si="4"/>
        <v>KHÁ</v>
      </c>
      <c r="O11" s="2" t="str">
        <f t="shared" si="5"/>
        <v>ĐẠT</v>
      </c>
    </row>
    <row r="12" spans="1:15" s="3" customFormat="1" ht="20.100000000000001" customHeight="1" x14ac:dyDescent="0.2">
      <c r="A12" s="10">
        <v>3</v>
      </c>
      <c r="B12" s="10" t="s">
        <v>28</v>
      </c>
      <c r="C12" s="16" t="s">
        <v>18</v>
      </c>
      <c r="D12" s="17" t="s">
        <v>29</v>
      </c>
      <c r="E12" s="18" t="s">
        <v>30</v>
      </c>
      <c r="F12" s="15">
        <v>10</v>
      </c>
      <c r="G12" s="15">
        <v>8</v>
      </c>
      <c r="H12" s="15"/>
      <c r="I12" s="15">
        <f t="shared" si="0"/>
        <v>8</v>
      </c>
      <c r="J12" s="15">
        <v>7</v>
      </c>
      <c r="K12" s="11">
        <f t="shared" si="1"/>
        <v>7.5</v>
      </c>
      <c r="L12" s="12" t="str">
        <f t="shared" si="2"/>
        <v>B</v>
      </c>
      <c r="M12" s="13">
        <f t="shared" si="3"/>
        <v>3</v>
      </c>
      <c r="N12" s="7" t="str">
        <f t="shared" si="4"/>
        <v>KHÁ</v>
      </c>
      <c r="O12" s="2" t="str">
        <f t="shared" si="5"/>
        <v>ĐẠT</v>
      </c>
    </row>
    <row r="13" spans="1:15" s="3" customFormat="1" ht="20.100000000000001" customHeight="1" x14ac:dyDescent="0.2">
      <c r="A13" s="10">
        <v>4</v>
      </c>
      <c r="B13" s="10" t="s">
        <v>38</v>
      </c>
      <c r="C13" s="16" t="s">
        <v>39</v>
      </c>
      <c r="D13" s="17" t="s">
        <v>40</v>
      </c>
      <c r="E13" s="18" t="s">
        <v>41</v>
      </c>
      <c r="F13" s="15">
        <v>10</v>
      </c>
      <c r="G13" s="15">
        <v>9</v>
      </c>
      <c r="H13" s="15"/>
      <c r="I13" s="15">
        <f t="shared" si="0"/>
        <v>9</v>
      </c>
      <c r="J13" s="15">
        <v>7</v>
      </c>
      <c r="K13" s="11">
        <f t="shared" si="1"/>
        <v>7.7</v>
      </c>
      <c r="L13" s="12" t="str">
        <f t="shared" si="2"/>
        <v>B</v>
      </c>
      <c r="M13" s="13">
        <f t="shared" si="3"/>
        <v>3</v>
      </c>
      <c r="N13" s="7" t="str">
        <f t="shared" si="4"/>
        <v>KHÁ</v>
      </c>
      <c r="O13" s="2" t="str">
        <f t="shared" si="5"/>
        <v>ĐẠT</v>
      </c>
    </row>
    <row r="14" spans="1:15" s="3" customFormat="1" ht="20.100000000000001" customHeight="1" x14ac:dyDescent="0.2">
      <c r="A14" s="10">
        <v>5</v>
      </c>
      <c r="B14" s="10" t="s">
        <v>24</v>
      </c>
      <c r="C14" s="16" t="s">
        <v>25</v>
      </c>
      <c r="D14" s="17" t="s">
        <v>26</v>
      </c>
      <c r="E14" s="18" t="s">
        <v>27</v>
      </c>
      <c r="F14" s="15">
        <v>10</v>
      </c>
      <c r="G14" s="15">
        <v>9</v>
      </c>
      <c r="H14" s="15"/>
      <c r="I14" s="15">
        <f t="shared" si="0"/>
        <v>9</v>
      </c>
      <c r="J14" s="15">
        <v>9</v>
      </c>
      <c r="K14" s="11">
        <f t="shared" si="1"/>
        <v>9.1</v>
      </c>
      <c r="L14" s="12" t="str">
        <f t="shared" si="2"/>
        <v>A</v>
      </c>
      <c r="M14" s="13">
        <f t="shared" si="3"/>
        <v>4</v>
      </c>
      <c r="N14" s="7" t="str">
        <f t="shared" si="4"/>
        <v>GIỎI</v>
      </c>
      <c r="O14" s="2" t="str">
        <f t="shared" si="5"/>
        <v>ĐẠT</v>
      </c>
    </row>
    <row r="15" spans="1:15" s="3" customFormat="1" ht="20.100000000000001" customHeight="1" x14ac:dyDescent="0.2">
      <c r="A15" s="10">
        <v>6</v>
      </c>
      <c r="B15" s="10" t="s">
        <v>34</v>
      </c>
      <c r="C15" s="16" t="s">
        <v>35</v>
      </c>
      <c r="D15" s="17" t="s">
        <v>36</v>
      </c>
      <c r="E15" s="18" t="s">
        <v>37</v>
      </c>
      <c r="F15" s="15">
        <v>10</v>
      </c>
      <c r="G15" s="15">
        <v>8</v>
      </c>
      <c r="H15" s="15"/>
      <c r="I15" s="15">
        <f t="shared" si="0"/>
        <v>8</v>
      </c>
      <c r="J15" s="15">
        <v>6.5</v>
      </c>
      <c r="K15" s="11">
        <f t="shared" si="1"/>
        <v>7.2</v>
      </c>
      <c r="L15" s="12" t="str">
        <f t="shared" si="2"/>
        <v>B</v>
      </c>
      <c r="M15" s="13">
        <f t="shared" si="3"/>
        <v>3</v>
      </c>
      <c r="N15" s="7" t="str">
        <f t="shared" si="4"/>
        <v>KHÁ</v>
      </c>
      <c r="O15" s="2" t="str">
        <f t="shared" si="5"/>
        <v>ĐẠT</v>
      </c>
    </row>
    <row r="16" spans="1:15" x14ac:dyDescent="0.25">
      <c r="B16" s="42" t="s">
        <v>50</v>
      </c>
      <c r="C16" s="42"/>
      <c r="D16" s="42"/>
      <c r="E16" s="42"/>
    </row>
    <row r="17" spans="2:15" x14ac:dyDescent="0.25">
      <c r="B17" s="21" t="s">
        <v>46</v>
      </c>
      <c r="C17" s="8"/>
      <c r="D17" s="8"/>
      <c r="E17" s="27" t="s">
        <v>15</v>
      </c>
      <c r="F17" s="27"/>
      <c r="G17" s="27"/>
      <c r="I17" s="43" t="s">
        <v>16</v>
      </c>
      <c r="J17" s="43"/>
      <c r="K17" s="43"/>
      <c r="M17" s="43" t="s">
        <v>48</v>
      </c>
      <c r="N17" s="43"/>
      <c r="O17" s="43"/>
    </row>
    <row r="18" spans="2:15" x14ac:dyDescent="0.25">
      <c r="B18" s="20"/>
      <c r="C18" s="8"/>
      <c r="D18" s="8"/>
      <c r="E18" s="8"/>
      <c r="F18" s="20"/>
      <c r="G18" s="20"/>
      <c r="H18" s="20"/>
      <c r="I18" s="20"/>
      <c r="J18" s="8"/>
      <c r="K18" s="8"/>
      <c r="L18" s="9"/>
      <c r="M18" s="9"/>
      <c r="N18" s="8"/>
      <c r="O18" s="8"/>
    </row>
    <row r="19" spans="2:15" x14ac:dyDescent="0.25">
      <c r="B19" s="20"/>
      <c r="C19" s="8"/>
      <c r="D19" s="8"/>
      <c r="E19" s="8"/>
      <c r="F19" s="20"/>
      <c r="G19" s="20"/>
      <c r="H19" s="20"/>
      <c r="I19" s="20"/>
      <c r="J19" s="8"/>
      <c r="K19" s="8"/>
      <c r="L19" s="9"/>
      <c r="M19" s="9"/>
      <c r="N19" s="8"/>
      <c r="O19" s="8"/>
    </row>
    <row r="20" spans="2:15" x14ac:dyDescent="0.25">
      <c r="B20" s="20"/>
      <c r="C20" s="8"/>
      <c r="D20" s="8"/>
      <c r="E20" s="8"/>
      <c r="F20" s="20"/>
      <c r="G20" s="20"/>
      <c r="H20" s="20"/>
      <c r="I20" s="20"/>
      <c r="J20" s="8"/>
      <c r="K20" s="8"/>
      <c r="L20" s="9"/>
      <c r="M20" s="9"/>
      <c r="N20" s="8"/>
      <c r="O20" s="8"/>
    </row>
    <row r="21" spans="2:15" x14ac:dyDescent="0.25">
      <c r="B21" s="20"/>
      <c r="C21" s="8"/>
      <c r="D21" s="8"/>
      <c r="E21" s="8"/>
      <c r="F21" s="20"/>
      <c r="G21" s="20"/>
      <c r="H21" s="20"/>
      <c r="I21" s="20"/>
      <c r="J21" s="8"/>
      <c r="K21" s="8"/>
      <c r="L21" s="9"/>
      <c r="M21" s="9"/>
      <c r="N21" s="8"/>
      <c r="O21" s="8"/>
    </row>
    <row r="22" spans="2:15" x14ac:dyDescent="0.25">
      <c r="B22" s="27" t="s">
        <v>47</v>
      </c>
      <c r="C22" s="27"/>
      <c r="E22" s="44" t="s">
        <v>51</v>
      </c>
      <c r="F22" s="44"/>
      <c r="G22" s="44"/>
      <c r="H22" s="22"/>
      <c r="I22" s="43" t="s">
        <v>49</v>
      </c>
      <c r="J22" s="43"/>
      <c r="K22" s="43"/>
      <c r="M22" s="43" t="s">
        <v>52</v>
      </c>
      <c r="N22" s="43"/>
      <c r="O22" s="43"/>
    </row>
    <row r="23" spans="2:15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8"/>
      <c r="O23" s="8"/>
    </row>
  </sheetData>
  <mergeCells count="25">
    <mergeCell ref="B16:E16"/>
    <mergeCell ref="B22:C22"/>
    <mergeCell ref="E17:G17"/>
    <mergeCell ref="I17:K17"/>
    <mergeCell ref="M17:O17"/>
    <mergeCell ref="E22:G22"/>
    <mergeCell ref="I22:K22"/>
    <mergeCell ref="M22:O22"/>
    <mergeCell ref="A8:A9"/>
    <mergeCell ref="E8:E9"/>
    <mergeCell ref="E4:N4"/>
    <mergeCell ref="E5:N5"/>
    <mergeCell ref="E6:N6"/>
    <mergeCell ref="F8:F9"/>
    <mergeCell ref="G8:I8"/>
    <mergeCell ref="A1:D1"/>
    <mergeCell ref="E1:N1"/>
    <mergeCell ref="A2:D2"/>
    <mergeCell ref="E2:N2"/>
    <mergeCell ref="N8:O9"/>
    <mergeCell ref="K8:M8"/>
    <mergeCell ref="E3:N3"/>
    <mergeCell ref="J8:J9"/>
    <mergeCell ref="C8:D9"/>
    <mergeCell ref="B8:B9"/>
  </mergeCells>
  <phoneticPr fontId="2" type="noConversion"/>
  <pageMargins left="0.4" right="0.27" top="0.36" bottom="0.42" header="0.2" footer="0.26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I10" sqref="I10:I15"/>
    </sheetView>
  </sheetViews>
  <sheetFormatPr defaultRowHeight="15.75" x14ac:dyDescent="0.25"/>
  <cols>
    <col min="1" max="1" width="5.7109375" style="1" customWidth="1"/>
    <col min="2" max="2" width="12.42578125" style="1" customWidth="1"/>
    <col min="3" max="3" width="16.85546875" style="1" customWidth="1"/>
    <col min="4" max="4" width="7.28515625" style="1" customWidth="1"/>
    <col min="5" max="5" width="11.42578125" style="1" customWidth="1"/>
    <col min="6" max="6" width="10.28515625" style="1" customWidth="1"/>
    <col min="7" max="7" width="7.28515625" style="1" customWidth="1"/>
    <col min="8" max="9" width="6.5703125" style="1" customWidth="1"/>
    <col min="10" max="10" width="10.85546875" style="1" customWidth="1"/>
    <col min="11" max="11" width="8.7109375" style="1" customWidth="1"/>
    <col min="12" max="12" width="6" style="6" customWidth="1"/>
    <col min="13" max="13" width="7.7109375" style="6" customWidth="1"/>
    <col min="14" max="14" width="10.42578125" style="1" customWidth="1"/>
    <col min="15" max="15" width="13.140625" style="1" customWidth="1"/>
    <col min="16" max="16384" width="9.140625" style="1"/>
  </cols>
  <sheetData>
    <row r="1" spans="1:15" x14ac:dyDescent="0.25">
      <c r="A1" s="26" t="s">
        <v>1</v>
      </c>
      <c r="B1" s="26"/>
      <c r="C1" s="26"/>
      <c r="D1" s="26"/>
      <c r="E1" s="27" t="s">
        <v>7</v>
      </c>
      <c r="F1" s="27"/>
      <c r="G1" s="27"/>
      <c r="H1" s="27"/>
      <c r="I1" s="27"/>
      <c r="J1" s="27"/>
      <c r="K1" s="27"/>
      <c r="L1" s="27"/>
      <c r="M1" s="27"/>
      <c r="N1" s="27"/>
    </row>
    <row r="2" spans="1:15" ht="19.5" customHeight="1" x14ac:dyDescent="0.25">
      <c r="A2" s="28" t="s">
        <v>2</v>
      </c>
      <c r="B2" s="28"/>
      <c r="C2" s="28"/>
      <c r="D2" s="28"/>
      <c r="E2" s="27" t="s">
        <v>19</v>
      </c>
      <c r="F2" s="27"/>
      <c r="G2" s="27"/>
      <c r="H2" s="27"/>
      <c r="I2" s="27"/>
      <c r="J2" s="27"/>
      <c r="K2" s="27"/>
      <c r="L2" s="27"/>
      <c r="M2" s="27"/>
      <c r="N2" s="27"/>
    </row>
    <row r="3" spans="1:15" ht="20.25" customHeight="1" x14ac:dyDescent="0.25">
      <c r="E3" s="36" t="s">
        <v>43</v>
      </c>
      <c r="F3" s="36"/>
      <c r="G3" s="36"/>
      <c r="H3" s="36"/>
      <c r="I3" s="36"/>
      <c r="J3" s="36"/>
      <c r="K3" s="36"/>
      <c r="L3" s="36"/>
      <c r="M3" s="36"/>
      <c r="N3" s="36"/>
    </row>
    <row r="4" spans="1:15" ht="18.75" customHeight="1" x14ac:dyDescent="0.25">
      <c r="E4" s="27" t="s">
        <v>53</v>
      </c>
      <c r="F4" s="27"/>
      <c r="G4" s="27"/>
      <c r="H4" s="27"/>
      <c r="I4" s="27"/>
      <c r="J4" s="27"/>
      <c r="K4" s="27"/>
      <c r="L4" s="27"/>
      <c r="M4" s="27"/>
      <c r="N4" s="27"/>
    </row>
    <row r="5" spans="1:15" ht="18.75" customHeight="1" x14ac:dyDescent="0.25">
      <c r="E5" s="41" t="s">
        <v>56</v>
      </c>
      <c r="F5" s="41"/>
      <c r="G5" s="41"/>
      <c r="H5" s="41"/>
      <c r="I5" s="41"/>
      <c r="J5" s="41"/>
      <c r="K5" s="41"/>
      <c r="L5" s="41"/>
      <c r="M5" s="41"/>
      <c r="N5" s="41"/>
    </row>
    <row r="6" spans="1:15" ht="15.75" customHeight="1" x14ac:dyDescent="0.25">
      <c r="E6" s="41" t="s">
        <v>57</v>
      </c>
      <c r="F6" s="41"/>
      <c r="G6" s="41"/>
      <c r="H6" s="41"/>
      <c r="I6" s="41"/>
      <c r="J6" s="41"/>
      <c r="K6" s="41"/>
      <c r="L6" s="41"/>
      <c r="M6" s="41"/>
      <c r="N6" s="41"/>
    </row>
    <row r="7" spans="1:15" ht="10.5" customHeight="1" x14ac:dyDescent="0.25"/>
    <row r="8" spans="1:15" s="5" customFormat="1" ht="42" customHeight="1" x14ac:dyDescent="0.2">
      <c r="A8" s="39" t="s">
        <v>0</v>
      </c>
      <c r="B8" s="39" t="s">
        <v>3</v>
      </c>
      <c r="C8" s="39" t="s">
        <v>4</v>
      </c>
      <c r="D8" s="39"/>
      <c r="E8" s="40" t="s">
        <v>5</v>
      </c>
      <c r="F8" s="37" t="s">
        <v>11</v>
      </c>
      <c r="G8" s="33" t="s">
        <v>44</v>
      </c>
      <c r="H8" s="34"/>
      <c r="I8" s="35"/>
      <c r="J8" s="37" t="s">
        <v>45</v>
      </c>
      <c r="K8" s="33" t="s">
        <v>10</v>
      </c>
      <c r="L8" s="34"/>
      <c r="M8" s="35"/>
      <c r="N8" s="29" t="s">
        <v>14</v>
      </c>
      <c r="O8" s="30"/>
    </row>
    <row r="9" spans="1:15" s="5" customFormat="1" ht="38.25" customHeight="1" x14ac:dyDescent="0.2">
      <c r="A9" s="39"/>
      <c r="B9" s="39"/>
      <c r="C9" s="39"/>
      <c r="D9" s="39"/>
      <c r="E9" s="39"/>
      <c r="F9" s="38"/>
      <c r="G9" s="14" t="s">
        <v>42</v>
      </c>
      <c r="H9" s="19" t="s">
        <v>8</v>
      </c>
      <c r="I9" s="4" t="s">
        <v>9</v>
      </c>
      <c r="J9" s="38"/>
      <c r="K9" s="4" t="s">
        <v>12</v>
      </c>
      <c r="L9" s="4" t="s">
        <v>6</v>
      </c>
      <c r="M9" s="4" t="s">
        <v>13</v>
      </c>
      <c r="N9" s="31"/>
      <c r="O9" s="32"/>
    </row>
    <row r="10" spans="1:15" s="3" customFormat="1" ht="20.100000000000001" customHeight="1" x14ac:dyDescent="0.2">
      <c r="A10" s="10">
        <v>1</v>
      </c>
      <c r="B10" s="10" t="s">
        <v>31</v>
      </c>
      <c r="C10" s="16" t="s">
        <v>32</v>
      </c>
      <c r="D10" s="17" t="s">
        <v>17</v>
      </c>
      <c r="E10" s="18" t="s">
        <v>33</v>
      </c>
      <c r="F10" s="15">
        <v>8</v>
      </c>
      <c r="G10" s="15">
        <v>7</v>
      </c>
      <c r="H10" s="15"/>
      <c r="I10" s="15">
        <f t="shared" ref="I10:I15" si="0">G10</f>
        <v>7</v>
      </c>
      <c r="J10" s="15">
        <v>6.5</v>
      </c>
      <c r="K10" s="11">
        <f t="shared" ref="K10:K15" si="1">ROUND((J10*7+I10*2+F10)/10,1)</f>
        <v>6.8</v>
      </c>
      <c r="L10" s="12" t="str">
        <f t="shared" ref="L10:L15" si="2">IF(K10&gt;=8.5,"A",IF(K10&gt;=7,"B",IF(K10&gt;=5.5,"C",IF(K10&gt;=4,"D",IF(AND(K10&lt;4,K10&gt;=0),"F",IF(AND(F10="",I10="",J10=""),"I",IF(OR(F10&lt;&gt;"",I10&lt;&gt;"",J10&lt;&gt;""),"X","R")))))))</f>
        <v>C</v>
      </c>
      <c r="M10" s="13">
        <f t="shared" ref="M10:M15" si="3">IF(L10="A",4,IF(L10="B",3,IF(L10="C",2,IF(L10="D",1,0))))</f>
        <v>2</v>
      </c>
      <c r="N10" s="7" t="str">
        <f t="shared" ref="N10:N15" si="4">IF(L10="A","GIỎI",IF(L10="B","KHÁ",IF(L10="C","TB",IF(L10="D","TB YẾU","KÉM"))))</f>
        <v>TB</v>
      </c>
      <c r="O10" s="2" t="str">
        <f t="shared" ref="O10:O15" si="5">IF(OR(K10&lt;4,J10&lt;=2),"KHÔNG ĐẠT","ĐẠT")</f>
        <v>ĐẠT</v>
      </c>
    </row>
    <row r="11" spans="1:15" s="3" customFormat="1" ht="20.100000000000001" customHeight="1" x14ac:dyDescent="0.2">
      <c r="A11" s="10">
        <v>2</v>
      </c>
      <c r="B11" s="10" t="s">
        <v>20</v>
      </c>
      <c r="C11" s="16" t="s">
        <v>21</v>
      </c>
      <c r="D11" s="17" t="s">
        <v>22</v>
      </c>
      <c r="E11" s="18" t="s">
        <v>23</v>
      </c>
      <c r="F11" s="15">
        <v>9</v>
      </c>
      <c r="G11" s="15">
        <v>6</v>
      </c>
      <c r="H11" s="15"/>
      <c r="I11" s="15">
        <f t="shared" si="0"/>
        <v>6</v>
      </c>
      <c r="J11" s="15">
        <v>8.5</v>
      </c>
      <c r="K11" s="11">
        <f t="shared" si="1"/>
        <v>8.1</v>
      </c>
      <c r="L11" s="12" t="str">
        <f t="shared" si="2"/>
        <v>B</v>
      </c>
      <c r="M11" s="13">
        <f t="shared" si="3"/>
        <v>3</v>
      </c>
      <c r="N11" s="7" t="str">
        <f t="shared" si="4"/>
        <v>KHÁ</v>
      </c>
      <c r="O11" s="2" t="str">
        <f t="shared" si="5"/>
        <v>ĐẠT</v>
      </c>
    </row>
    <row r="12" spans="1:15" s="3" customFormat="1" ht="20.100000000000001" customHeight="1" x14ac:dyDescent="0.2">
      <c r="A12" s="10">
        <v>3</v>
      </c>
      <c r="B12" s="10" t="s">
        <v>28</v>
      </c>
      <c r="C12" s="16" t="s">
        <v>18</v>
      </c>
      <c r="D12" s="17" t="s">
        <v>29</v>
      </c>
      <c r="E12" s="18" t="s">
        <v>30</v>
      </c>
      <c r="F12" s="15">
        <v>8</v>
      </c>
      <c r="G12" s="15">
        <v>7</v>
      </c>
      <c r="H12" s="15"/>
      <c r="I12" s="15">
        <f t="shared" si="0"/>
        <v>7</v>
      </c>
      <c r="J12" s="15">
        <v>4.5</v>
      </c>
      <c r="K12" s="11">
        <f t="shared" si="1"/>
        <v>5.4</v>
      </c>
      <c r="L12" s="12" t="str">
        <f t="shared" si="2"/>
        <v>D</v>
      </c>
      <c r="M12" s="13">
        <f t="shared" si="3"/>
        <v>1</v>
      </c>
      <c r="N12" s="7" t="str">
        <f t="shared" si="4"/>
        <v>TB YẾU</v>
      </c>
      <c r="O12" s="2" t="str">
        <f t="shared" si="5"/>
        <v>ĐẠT</v>
      </c>
    </row>
    <row r="13" spans="1:15" s="3" customFormat="1" ht="20.100000000000001" customHeight="1" x14ac:dyDescent="0.2">
      <c r="A13" s="10">
        <v>4</v>
      </c>
      <c r="B13" s="10" t="s">
        <v>38</v>
      </c>
      <c r="C13" s="16" t="s">
        <v>39</v>
      </c>
      <c r="D13" s="17" t="s">
        <v>40</v>
      </c>
      <c r="E13" s="18" t="s">
        <v>41</v>
      </c>
      <c r="F13" s="15">
        <v>8</v>
      </c>
      <c r="G13" s="15">
        <v>7</v>
      </c>
      <c r="H13" s="15"/>
      <c r="I13" s="15">
        <f t="shared" si="0"/>
        <v>7</v>
      </c>
      <c r="J13" s="15">
        <v>4.5</v>
      </c>
      <c r="K13" s="11">
        <f t="shared" si="1"/>
        <v>5.4</v>
      </c>
      <c r="L13" s="12" t="str">
        <f t="shared" si="2"/>
        <v>D</v>
      </c>
      <c r="M13" s="13">
        <f t="shared" si="3"/>
        <v>1</v>
      </c>
      <c r="N13" s="7" t="str">
        <f t="shared" si="4"/>
        <v>TB YẾU</v>
      </c>
      <c r="O13" s="2" t="str">
        <f t="shared" si="5"/>
        <v>ĐẠT</v>
      </c>
    </row>
    <row r="14" spans="1:15" s="3" customFormat="1" ht="20.100000000000001" customHeight="1" x14ac:dyDescent="0.2">
      <c r="A14" s="10">
        <v>5</v>
      </c>
      <c r="B14" s="10" t="s">
        <v>24</v>
      </c>
      <c r="C14" s="16" t="s">
        <v>25</v>
      </c>
      <c r="D14" s="17" t="s">
        <v>26</v>
      </c>
      <c r="E14" s="18" t="s">
        <v>27</v>
      </c>
      <c r="F14" s="15">
        <v>8</v>
      </c>
      <c r="G14" s="15">
        <v>6</v>
      </c>
      <c r="H14" s="15"/>
      <c r="I14" s="15">
        <f t="shared" si="0"/>
        <v>6</v>
      </c>
      <c r="J14" s="15">
        <v>5.5</v>
      </c>
      <c r="K14" s="11">
        <f t="shared" si="1"/>
        <v>5.9</v>
      </c>
      <c r="L14" s="12" t="str">
        <f t="shared" si="2"/>
        <v>C</v>
      </c>
      <c r="M14" s="13">
        <f t="shared" si="3"/>
        <v>2</v>
      </c>
      <c r="N14" s="7" t="str">
        <f t="shared" si="4"/>
        <v>TB</v>
      </c>
      <c r="O14" s="2" t="str">
        <f t="shared" si="5"/>
        <v>ĐẠT</v>
      </c>
    </row>
    <row r="15" spans="1:15" s="3" customFormat="1" ht="20.100000000000001" customHeight="1" x14ac:dyDescent="0.2">
      <c r="A15" s="10">
        <v>6</v>
      </c>
      <c r="B15" s="10" t="s">
        <v>34</v>
      </c>
      <c r="C15" s="16" t="s">
        <v>35</v>
      </c>
      <c r="D15" s="17" t="s">
        <v>36</v>
      </c>
      <c r="E15" s="18" t="s">
        <v>37</v>
      </c>
      <c r="F15" s="15">
        <v>9</v>
      </c>
      <c r="G15" s="15">
        <v>6</v>
      </c>
      <c r="H15" s="15"/>
      <c r="I15" s="15">
        <f t="shared" si="0"/>
        <v>6</v>
      </c>
      <c r="J15" s="15">
        <v>6.5</v>
      </c>
      <c r="K15" s="11">
        <f t="shared" si="1"/>
        <v>6.7</v>
      </c>
      <c r="L15" s="12" t="str">
        <f t="shared" si="2"/>
        <v>C</v>
      </c>
      <c r="M15" s="13">
        <f t="shared" si="3"/>
        <v>2</v>
      </c>
      <c r="N15" s="7" t="str">
        <f t="shared" si="4"/>
        <v>TB</v>
      </c>
      <c r="O15" s="2" t="str">
        <f t="shared" si="5"/>
        <v>ĐẠT</v>
      </c>
    </row>
    <row r="16" spans="1:15" x14ac:dyDescent="0.25">
      <c r="B16" s="42" t="s">
        <v>50</v>
      </c>
      <c r="C16" s="42"/>
      <c r="D16" s="42"/>
      <c r="E16" s="42"/>
    </row>
    <row r="17" spans="2:15" x14ac:dyDescent="0.25">
      <c r="B17" s="21" t="s">
        <v>46</v>
      </c>
      <c r="C17" s="8"/>
      <c r="D17" s="8"/>
      <c r="E17" s="27" t="s">
        <v>15</v>
      </c>
      <c r="F17" s="27"/>
      <c r="G17" s="27"/>
      <c r="I17" s="43" t="s">
        <v>16</v>
      </c>
      <c r="J17" s="43"/>
      <c r="K17" s="43"/>
      <c r="M17" s="43" t="s">
        <v>48</v>
      </c>
      <c r="N17" s="43"/>
      <c r="O17" s="43"/>
    </row>
    <row r="18" spans="2:15" x14ac:dyDescent="0.25">
      <c r="B18" s="20"/>
      <c r="C18" s="8"/>
      <c r="D18" s="8"/>
      <c r="E18" s="8"/>
      <c r="F18" s="20"/>
      <c r="G18" s="20"/>
      <c r="H18" s="20"/>
      <c r="I18" s="20"/>
      <c r="J18" s="8"/>
      <c r="K18" s="8"/>
      <c r="L18" s="9"/>
      <c r="M18" s="9"/>
      <c r="N18" s="8"/>
      <c r="O18" s="8"/>
    </row>
    <row r="19" spans="2:15" x14ac:dyDescent="0.25">
      <c r="B19" s="20"/>
      <c r="C19" s="8"/>
      <c r="D19" s="8"/>
      <c r="E19" s="8"/>
      <c r="F19" s="20"/>
      <c r="G19" s="20"/>
      <c r="H19" s="20"/>
      <c r="I19" s="20"/>
      <c r="J19" s="8"/>
      <c r="K19" s="8"/>
      <c r="L19" s="9"/>
      <c r="M19" s="9"/>
      <c r="N19" s="8"/>
      <c r="O19" s="8"/>
    </row>
    <row r="20" spans="2:15" x14ac:dyDescent="0.25">
      <c r="B20" s="20"/>
      <c r="C20" s="8"/>
      <c r="D20" s="8"/>
      <c r="E20" s="8"/>
      <c r="F20" s="20"/>
      <c r="G20" s="20"/>
      <c r="H20" s="20"/>
      <c r="I20" s="20"/>
      <c r="J20" s="8"/>
      <c r="K20" s="8"/>
      <c r="L20" s="9"/>
      <c r="M20" s="9"/>
      <c r="N20" s="8"/>
      <c r="O20" s="8"/>
    </row>
    <row r="21" spans="2:15" x14ac:dyDescent="0.25">
      <c r="B21" s="20"/>
      <c r="C21" s="8"/>
      <c r="D21" s="8"/>
      <c r="E21" s="8"/>
      <c r="F21" s="20"/>
      <c r="G21" s="20"/>
      <c r="H21" s="20"/>
      <c r="I21" s="20"/>
      <c r="J21" s="8"/>
      <c r="K21" s="8"/>
      <c r="L21" s="9"/>
      <c r="M21" s="9"/>
      <c r="N21" s="8"/>
      <c r="O21" s="8"/>
    </row>
    <row r="22" spans="2:15" x14ac:dyDescent="0.25">
      <c r="B22" s="27" t="s">
        <v>47</v>
      </c>
      <c r="C22" s="27"/>
      <c r="E22" s="44" t="s">
        <v>51</v>
      </c>
      <c r="F22" s="44"/>
      <c r="G22" s="44"/>
      <c r="H22" s="22"/>
      <c r="I22" s="43" t="s">
        <v>49</v>
      </c>
      <c r="J22" s="43"/>
      <c r="K22" s="43"/>
      <c r="M22" s="43" t="s">
        <v>52</v>
      </c>
      <c r="N22" s="43"/>
      <c r="O22" s="43"/>
    </row>
    <row r="23" spans="2:15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8"/>
      <c r="O23" s="8"/>
    </row>
  </sheetData>
  <mergeCells count="25">
    <mergeCell ref="I22:K22"/>
    <mergeCell ref="M22:O22"/>
    <mergeCell ref="B22:C22"/>
    <mergeCell ref="B16:E16"/>
    <mergeCell ref="E5:N5"/>
    <mergeCell ref="E6:N6"/>
    <mergeCell ref="E17:G17"/>
    <mergeCell ref="I17:K17"/>
    <mergeCell ref="M17:O17"/>
    <mergeCell ref="E22:G22"/>
    <mergeCell ref="A8:A9"/>
    <mergeCell ref="B8:B9"/>
    <mergeCell ref="C8:D9"/>
    <mergeCell ref="E8:E9"/>
    <mergeCell ref="N8:O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honeticPr fontId="8" type="noConversion"/>
  <pageMargins left="0.5" right="0.21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J27" sqref="J27"/>
    </sheetView>
  </sheetViews>
  <sheetFormatPr defaultRowHeight="15.75" x14ac:dyDescent="0.25"/>
  <cols>
    <col min="1" max="1" width="5.7109375" style="1" customWidth="1"/>
    <col min="2" max="2" width="12.140625" style="1" customWidth="1"/>
    <col min="3" max="3" width="16.85546875" style="1" customWidth="1"/>
    <col min="4" max="4" width="7.28515625" style="1" bestFit="1" customWidth="1"/>
    <col min="5" max="5" width="11.28515625" style="1" customWidth="1"/>
    <col min="6" max="6" width="10.28515625" style="1" customWidth="1"/>
    <col min="7" max="7" width="7.28515625" style="1" customWidth="1"/>
    <col min="8" max="9" width="6.5703125" style="1" customWidth="1"/>
    <col min="10" max="10" width="10.85546875" style="1" customWidth="1"/>
    <col min="11" max="11" width="8.7109375" style="1" customWidth="1"/>
    <col min="12" max="12" width="6" style="6" customWidth="1"/>
    <col min="13" max="13" width="7.7109375" style="6" customWidth="1"/>
    <col min="14" max="14" width="10.42578125" style="1" customWidth="1"/>
    <col min="15" max="15" width="13.140625" style="1" customWidth="1"/>
    <col min="16" max="16384" width="9.140625" style="1"/>
  </cols>
  <sheetData>
    <row r="1" spans="1:15" x14ac:dyDescent="0.25">
      <c r="A1" s="26" t="s">
        <v>1</v>
      </c>
      <c r="B1" s="26"/>
      <c r="C1" s="26"/>
      <c r="D1" s="26"/>
      <c r="E1" s="27" t="s">
        <v>7</v>
      </c>
      <c r="F1" s="27"/>
      <c r="G1" s="27"/>
      <c r="H1" s="27"/>
      <c r="I1" s="27"/>
      <c r="J1" s="27"/>
      <c r="K1" s="27"/>
      <c r="L1" s="27"/>
      <c r="M1" s="27"/>
      <c r="N1" s="27"/>
    </row>
    <row r="2" spans="1:15" ht="19.5" customHeight="1" x14ac:dyDescent="0.25">
      <c r="A2" s="28" t="s">
        <v>2</v>
      </c>
      <c r="B2" s="28"/>
      <c r="C2" s="28"/>
      <c r="D2" s="28"/>
      <c r="E2" s="27" t="s">
        <v>19</v>
      </c>
      <c r="F2" s="27"/>
      <c r="G2" s="27"/>
      <c r="H2" s="27"/>
      <c r="I2" s="27"/>
      <c r="J2" s="27"/>
      <c r="K2" s="27"/>
      <c r="L2" s="27"/>
      <c r="M2" s="27"/>
      <c r="N2" s="27"/>
    </row>
    <row r="3" spans="1:15" ht="20.25" customHeight="1" x14ac:dyDescent="0.25">
      <c r="E3" s="36" t="s">
        <v>43</v>
      </c>
      <c r="F3" s="36"/>
      <c r="G3" s="36"/>
      <c r="H3" s="36"/>
      <c r="I3" s="36"/>
      <c r="J3" s="36"/>
      <c r="K3" s="36"/>
      <c r="L3" s="36"/>
      <c r="M3" s="36"/>
      <c r="N3" s="36"/>
    </row>
    <row r="4" spans="1:15" ht="18.75" customHeight="1" x14ac:dyDescent="0.25">
      <c r="E4" s="27" t="s">
        <v>53</v>
      </c>
      <c r="F4" s="27"/>
      <c r="G4" s="27"/>
      <c r="H4" s="27"/>
      <c r="I4" s="27"/>
      <c r="J4" s="27"/>
      <c r="K4" s="27"/>
      <c r="L4" s="27"/>
      <c r="M4" s="27"/>
      <c r="N4" s="27"/>
    </row>
    <row r="5" spans="1:15" ht="18.75" customHeight="1" x14ac:dyDescent="0.25">
      <c r="E5" s="41" t="s">
        <v>58</v>
      </c>
      <c r="F5" s="41"/>
      <c r="G5" s="41"/>
      <c r="H5" s="41"/>
      <c r="I5" s="41"/>
      <c r="J5" s="41"/>
      <c r="K5" s="41"/>
      <c r="L5" s="41"/>
      <c r="M5" s="41"/>
      <c r="N5" s="41"/>
    </row>
    <row r="6" spans="1:15" ht="15.75" customHeight="1" x14ac:dyDescent="0.25">
      <c r="E6" s="41" t="s">
        <v>59</v>
      </c>
      <c r="F6" s="41"/>
      <c r="G6" s="41"/>
      <c r="H6" s="41"/>
      <c r="I6" s="41"/>
      <c r="J6" s="41"/>
      <c r="K6" s="41"/>
      <c r="L6" s="41"/>
      <c r="M6" s="41"/>
      <c r="N6" s="41"/>
    </row>
    <row r="7" spans="1:15" ht="10.5" customHeight="1" x14ac:dyDescent="0.25"/>
    <row r="8" spans="1:15" s="5" customFormat="1" ht="42" customHeight="1" x14ac:dyDescent="0.2">
      <c r="A8" s="39" t="s">
        <v>0</v>
      </c>
      <c r="B8" s="39" t="s">
        <v>3</v>
      </c>
      <c r="C8" s="39" t="s">
        <v>4</v>
      </c>
      <c r="D8" s="39"/>
      <c r="E8" s="40" t="s">
        <v>5</v>
      </c>
      <c r="F8" s="37" t="s">
        <v>11</v>
      </c>
      <c r="G8" s="33" t="s">
        <v>73</v>
      </c>
      <c r="H8" s="34"/>
      <c r="I8" s="35"/>
      <c r="J8" s="37" t="s">
        <v>74</v>
      </c>
      <c r="K8" s="33" t="s">
        <v>10</v>
      </c>
      <c r="L8" s="34"/>
      <c r="M8" s="35"/>
      <c r="N8" s="29" t="s">
        <v>14</v>
      </c>
      <c r="O8" s="30"/>
    </row>
    <row r="9" spans="1:15" s="5" customFormat="1" ht="38.25" customHeight="1" x14ac:dyDescent="0.2">
      <c r="A9" s="39"/>
      <c r="B9" s="39"/>
      <c r="C9" s="39"/>
      <c r="D9" s="39"/>
      <c r="E9" s="39"/>
      <c r="F9" s="38"/>
      <c r="G9" s="14" t="s">
        <v>42</v>
      </c>
      <c r="H9" s="19" t="s">
        <v>66</v>
      </c>
      <c r="I9" s="4" t="s">
        <v>9</v>
      </c>
      <c r="J9" s="38"/>
      <c r="K9" s="4" t="s">
        <v>12</v>
      </c>
      <c r="L9" s="4" t="s">
        <v>6</v>
      </c>
      <c r="M9" s="4" t="s">
        <v>13</v>
      </c>
      <c r="N9" s="31"/>
      <c r="O9" s="32"/>
    </row>
    <row r="10" spans="1:15" s="3" customFormat="1" ht="20.100000000000001" customHeight="1" x14ac:dyDescent="0.2">
      <c r="A10" s="10">
        <v>1</v>
      </c>
      <c r="B10" s="10" t="s">
        <v>31</v>
      </c>
      <c r="C10" s="16" t="s">
        <v>32</v>
      </c>
      <c r="D10" s="17" t="s">
        <v>17</v>
      </c>
      <c r="E10" s="18" t="s">
        <v>33</v>
      </c>
      <c r="F10" s="15">
        <v>9</v>
      </c>
      <c r="G10" s="15">
        <v>8.5</v>
      </c>
      <c r="H10" s="25">
        <v>9</v>
      </c>
      <c r="I10" s="15">
        <f t="shared" ref="I10:I15" si="0">(H10*2+G10)/3</f>
        <v>8.8333333333333339</v>
      </c>
      <c r="J10" s="15">
        <v>7.5</v>
      </c>
      <c r="K10" s="11">
        <f t="shared" ref="K10:K15" si="1">ROUND((J10*6+I10*3+F10)/10,1)</f>
        <v>8.1</v>
      </c>
      <c r="L10" s="12" t="str">
        <f t="shared" ref="L10:L15" si="2">IF(K10&gt;=8.5,"A",IF(K10&gt;=7,"B",IF(K10&gt;=5.5,"C",IF(K10&gt;=4,"D",IF(AND(K10&lt;4,K10&gt;=0),"F",IF(AND(F10="",I10="",J10=""),"I",IF(OR(F10&lt;&gt;"",I10&lt;&gt;"",J10&lt;&gt;""),"X","R")))))))</f>
        <v>B</v>
      </c>
      <c r="M10" s="13">
        <f t="shared" ref="M10:M15" si="3">IF(L10="A",4,IF(L10="B",3,IF(L10="C",2,IF(L10="D",1,0))))</f>
        <v>3</v>
      </c>
      <c r="N10" s="7" t="str">
        <f t="shared" ref="N10:N15" si="4">IF(L10="A","GIỎI",IF(L10="B","KHÁ",IF(L10="C","TB",IF(L10="D","TB YẾU","KÉM"))))</f>
        <v>KHÁ</v>
      </c>
      <c r="O10" s="2" t="str">
        <f t="shared" ref="O10:O15" si="5">IF(OR(K10&lt;4,J10&lt;=2),"KHÔNG ĐẠT","ĐẠT")</f>
        <v>ĐẠT</v>
      </c>
    </row>
    <row r="11" spans="1:15" s="3" customFormat="1" ht="20.100000000000001" customHeight="1" x14ac:dyDescent="0.2">
      <c r="A11" s="10">
        <v>2</v>
      </c>
      <c r="B11" s="10" t="s">
        <v>20</v>
      </c>
      <c r="C11" s="16" t="s">
        <v>21</v>
      </c>
      <c r="D11" s="17" t="s">
        <v>22</v>
      </c>
      <c r="E11" s="18" t="s">
        <v>23</v>
      </c>
      <c r="F11" s="15">
        <v>10</v>
      </c>
      <c r="G11" s="15">
        <v>9</v>
      </c>
      <c r="H11" s="25">
        <v>10</v>
      </c>
      <c r="I11" s="15">
        <f t="shared" si="0"/>
        <v>9.6666666666666661</v>
      </c>
      <c r="J11" s="15">
        <v>7.5</v>
      </c>
      <c r="K11" s="11">
        <f t="shared" si="1"/>
        <v>8.4</v>
      </c>
      <c r="L11" s="12" t="str">
        <f t="shared" si="2"/>
        <v>B</v>
      </c>
      <c r="M11" s="13">
        <f t="shared" si="3"/>
        <v>3</v>
      </c>
      <c r="N11" s="7" t="str">
        <f t="shared" si="4"/>
        <v>KHÁ</v>
      </c>
      <c r="O11" s="2" t="str">
        <f t="shared" si="5"/>
        <v>ĐẠT</v>
      </c>
    </row>
    <row r="12" spans="1:15" s="3" customFormat="1" ht="20.100000000000001" customHeight="1" x14ac:dyDescent="0.2">
      <c r="A12" s="10">
        <v>3</v>
      </c>
      <c r="B12" s="10" t="s">
        <v>28</v>
      </c>
      <c r="C12" s="16" t="s">
        <v>18</v>
      </c>
      <c r="D12" s="17" t="s">
        <v>29</v>
      </c>
      <c r="E12" s="18" t="s">
        <v>30</v>
      </c>
      <c r="F12" s="15">
        <v>8</v>
      </c>
      <c r="G12" s="15">
        <v>8.5</v>
      </c>
      <c r="H12" s="25">
        <v>8</v>
      </c>
      <c r="I12" s="15">
        <f t="shared" si="0"/>
        <v>8.1666666666666661</v>
      </c>
      <c r="J12" s="15">
        <v>8</v>
      </c>
      <c r="K12" s="11">
        <f t="shared" si="1"/>
        <v>8.1</v>
      </c>
      <c r="L12" s="12" t="str">
        <f t="shared" si="2"/>
        <v>B</v>
      </c>
      <c r="M12" s="13">
        <f t="shared" si="3"/>
        <v>3</v>
      </c>
      <c r="N12" s="7" t="str">
        <f t="shared" si="4"/>
        <v>KHÁ</v>
      </c>
      <c r="O12" s="2" t="str">
        <f t="shared" si="5"/>
        <v>ĐẠT</v>
      </c>
    </row>
    <row r="13" spans="1:15" s="3" customFormat="1" ht="20.100000000000001" customHeight="1" x14ac:dyDescent="0.2">
      <c r="A13" s="10">
        <v>4</v>
      </c>
      <c r="B13" s="10" t="s">
        <v>38</v>
      </c>
      <c r="C13" s="16" t="s">
        <v>39</v>
      </c>
      <c r="D13" s="17" t="s">
        <v>40</v>
      </c>
      <c r="E13" s="18" t="s">
        <v>41</v>
      </c>
      <c r="F13" s="15">
        <v>9</v>
      </c>
      <c r="G13" s="15">
        <v>8</v>
      </c>
      <c r="H13" s="25">
        <v>8.5</v>
      </c>
      <c r="I13" s="15">
        <f t="shared" si="0"/>
        <v>8.3333333333333339</v>
      </c>
      <c r="J13" s="15">
        <v>7.8</v>
      </c>
      <c r="K13" s="11">
        <f t="shared" si="1"/>
        <v>8.1</v>
      </c>
      <c r="L13" s="12" t="str">
        <f t="shared" si="2"/>
        <v>B</v>
      </c>
      <c r="M13" s="13">
        <f t="shared" si="3"/>
        <v>3</v>
      </c>
      <c r="N13" s="7" t="str">
        <f t="shared" si="4"/>
        <v>KHÁ</v>
      </c>
      <c r="O13" s="2" t="str">
        <f t="shared" si="5"/>
        <v>ĐẠT</v>
      </c>
    </row>
    <row r="14" spans="1:15" s="3" customFormat="1" ht="20.100000000000001" customHeight="1" x14ac:dyDescent="0.2">
      <c r="A14" s="10">
        <v>5</v>
      </c>
      <c r="B14" s="10" t="s">
        <v>24</v>
      </c>
      <c r="C14" s="16" t="s">
        <v>25</v>
      </c>
      <c r="D14" s="17" t="s">
        <v>26</v>
      </c>
      <c r="E14" s="18" t="s">
        <v>27</v>
      </c>
      <c r="F14" s="15">
        <v>9</v>
      </c>
      <c r="G14" s="15">
        <v>8</v>
      </c>
      <c r="H14" s="25">
        <v>9</v>
      </c>
      <c r="I14" s="15">
        <f t="shared" si="0"/>
        <v>8.6666666666666661</v>
      </c>
      <c r="J14" s="15">
        <v>7.5</v>
      </c>
      <c r="K14" s="11">
        <f t="shared" si="1"/>
        <v>8</v>
      </c>
      <c r="L14" s="12" t="str">
        <f t="shared" si="2"/>
        <v>B</v>
      </c>
      <c r="M14" s="13">
        <f t="shared" si="3"/>
        <v>3</v>
      </c>
      <c r="N14" s="7" t="str">
        <f t="shared" si="4"/>
        <v>KHÁ</v>
      </c>
      <c r="O14" s="2" t="str">
        <f t="shared" si="5"/>
        <v>ĐẠT</v>
      </c>
    </row>
    <row r="15" spans="1:15" s="3" customFormat="1" ht="20.100000000000001" customHeight="1" x14ac:dyDescent="0.2">
      <c r="A15" s="10">
        <v>6</v>
      </c>
      <c r="B15" s="10" t="s">
        <v>34</v>
      </c>
      <c r="C15" s="16" t="s">
        <v>35</v>
      </c>
      <c r="D15" s="17" t="s">
        <v>36</v>
      </c>
      <c r="E15" s="18" t="s">
        <v>37</v>
      </c>
      <c r="F15" s="15">
        <v>10</v>
      </c>
      <c r="G15" s="15">
        <v>9</v>
      </c>
      <c r="H15" s="25">
        <v>9</v>
      </c>
      <c r="I15" s="15">
        <f t="shared" si="0"/>
        <v>9</v>
      </c>
      <c r="J15" s="15">
        <v>7</v>
      </c>
      <c r="K15" s="11">
        <f t="shared" si="1"/>
        <v>7.9</v>
      </c>
      <c r="L15" s="12" t="str">
        <f t="shared" si="2"/>
        <v>B</v>
      </c>
      <c r="M15" s="13">
        <f t="shared" si="3"/>
        <v>3</v>
      </c>
      <c r="N15" s="7" t="str">
        <f t="shared" si="4"/>
        <v>KHÁ</v>
      </c>
      <c r="O15" s="2" t="str">
        <f t="shared" si="5"/>
        <v>ĐẠT</v>
      </c>
    </row>
    <row r="16" spans="1:15" x14ac:dyDescent="0.25">
      <c r="B16" s="42" t="s">
        <v>50</v>
      </c>
      <c r="C16" s="42"/>
      <c r="D16" s="42"/>
      <c r="E16" s="42"/>
    </row>
    <row r="17" spans="2:15" x14ac:dyDescent="0.25">
      <c r="B17" s="21" t="s">
        <v>46</v>
      </c>
      <c r="C17" s="8"/>
      <c r="D17" s="8"/>
      <c r="E17" s="27" t="s">
        <v>15</v>
      </c>
      <c r="F17" s="27"/>
      <c r="G17" s="27"/>
      <c r="I17" s="43" t="s">
        <v>16</v>
      </c>
      <c r="J17" s="43"/>
      <c r="K17" s="43"/>
      <c r="M17" s="43" t="s">
        <v>48</v>
      </c>
      <c r="N17" s="43"/>
      <c r="O17" s="43"/>
    </row>
    <row r="18" spans="2:15" x14ac:dyDescent="0.25">
      <c r="B18" s="20"/>
      <c r="C18" s="8"/>
      <c r="D18" s="8"/>
      <c r="E18" s="8"/>
      <c r="F18" s="20"/>
      <c r="G18" s="20"/>
      <c r="H18" s="20"/>
      <c r="I18" s="20"/>
      <c r="J18" s="8"/>
      <c r="K18" s="8"/>
      <c r="L18" s="9"/>
      <c r="M18" s="9"/>
      <c r="N18" s="8"/>
      <c r="O18" s="8"/>
    </row>
    <row r="19" spans="2:15" x14ac:dyDescent="0.25">
      <c r="B19" s="20"/>
      <c r="C19" s="8"/>
      <c r="D19" s="8"/>
      <c r="E19" s="8"/>
      <c r="F19" s="20"/>
      <c r="G19" s="20"/>
      <c r="H19" s="20"/>
      <c r="I19" s="20"/>
      <c r="J19" s="8"/>
      <c r="K19" s="8"/>
      <c r="L19" s="9"/>
      <c r="M19" s="9"/>
      <c r="N19" s="8"/>
      <c r="O19" s="8"/>
    </row>
    <row r="20" spans="2:15" x14ac:dyDescent="0.25">
      <c r="B20" s="20"/>
      <c r="C20" s="8"/>
      <c r="D20" s="8"/>
      <c r="E20" s="8"/>
      <c r="F20" s="20"/>
      <c r="G20" s="20"/>
      <c r="H20" s="20"/>
      <c r="I20" s="20"/>
      <c r="J20" s="8"/>
      <c r="K20" s="8"/>
      <c r="L20" s="9"/>
      <c r="M20" s="9"/>
      <c r="N20" s="8"/>
      <c r="O20" s="8"/>
    </row>
    <row r="21" spans="2:15" x14ac:dyDescent="0.25">
      <c r="B21" s="20"/>
      <c r="C21" s="8"/>
      <c r="D21" s="8"/>
      <c r="E21" s="8"/>
      <c r="F21" s="20"/>
      <c r="G21" s="20"/>
      <c r="H21" s="20"/>
      <c r="I21" s="20"/>
      <c r="J21" s="8"/>
      <c r="K21" s="8"/>
      <c r="L21" s="9"/>
      <c r="M21" s="9"/>
      <c r="N21" s="8"/>
      <c r="O21" s="8"/>
    </row>
    <row r="22" spans="2:15" x14ac:dyDescent="0.25">
      <c r="B22" s="27" t="s">
        <v>47</v>
      </c>
      <c r="C22" s="27"/>
      <c r="E22" s="44" t="s">
        <v>51</v>
      </c>
      <c r="F22" s="44"/>
      <c r="G22" s="44"/>
      <c r="H22" s="22"/>
      <c r="I22" s="43" t="s">
        <v>49</v>
      </c>
      <c r="J22" s="43"/>
      <c r="K22" s="43"/>
      <c r="M22" s="43" t="s">
        <v>52</v>
      </c>
      <c r="N22" s="43"/>
      <c r="O22" s="43"/>
    </row>
    <row r="23" spans="2:15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8"/>
      <c r="O23" s="8"/>
    </row>
  </sheetData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6:E16"/>
    <mergeCell ref="E17:G17"/>
    <mergeCell ref="I17:K17"/>
    <mergeCell ref="M17:O17"/>
    <mergeCell ref="B22:C22"/>
    <mergeCell ref="E22:G22"/>
    <mergeCell ref="I22:K22"/>
    <mergeCell ref="M22:O22"/>
  </mergeCells>
  <pageMargins left="0.4" right="0.3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I15" sqref="I15"/>
    </sheetView>
  </sheetViews>
  <sheetFormatPr defaultRowHeight="15.75" x14ac:dyDescent="0.25"/>
  <cols>
    <col min="1" max="1" width="5.7109375" style="1" customWidth="1"/>
    <col min="2" max="2" width="12" style="1" customWidth="1"/>
    <col min="3" max="3" width="16.85546875" style="1" customWidth="1"/>
    <col min="4" max="4" width="7" style="1" customWidth="1"/>
    <col min="5" max="5" width="10.7109375" style="1" customWidth="1"/>
    <col min="6" max="6" width="10.28515625" style="1" customWidth="1"/>
    <col min="7" max="7" width="7.28515625" style="1" customWidth="1"/>
    <col min="8" max="9" width="6.5703125" style="1" customWidth="1"/>
    <col min="10" max="10" width="10.85546875" style="1" customWidth="1"/>
    <col min="11" max="11" width="8.7109375" style="1" customWidth="1"/>
    <col min="12" max="12" width="6" style="6" customWidth="1"/>
    <col min="13" max="13" width="7.7109375" style="6" customWidth="1"/>
    <col min="14" max="14" width="8.42578125" style="1" customWidth="1"/>
    <col min="15" max="15" width="10.7109375" style="1" customWidth="1"/>
    <col min="16" max="16384" width="9.140625" style="1"/>
  </cols>
  <sheetData>
    <row r="1" spans="1:15" x14ac:dyDescent="0.25">
      <c r="A1" s="26" t="s">
        <v>1</v>
      </c>
      <c r="B1" s="26"/>
      <c r="C1" s="26"/>
      <c r="D1" s="26"/>
      <c r="E1" s="27" t="s">
        <v>7</v>
      </c>
      <c r="F1" s="27"/>
      <c r="G1" s="27"/>
      <c r="H1" s="27"/>
      <c r="I1" s="27"/>
      <c r="J1" s="27"/>
      <c r="K1" s="27"/>
      <c r="L1" s="27"/>
      <c r="M1" s="27"/>
      <c r="N1" s="27"/>
    </row>
    <row r="2" spans="1:15" ht="19.5" customHeight="1" x14ac:dyDescent="0.25">
      <c r="A2" s="28" t="s">
        <v>2</v>
      </c>
      <c r="B2" s="28"/>
      <c r="C2" s="28"/>
      <c r="D2" s="28"/>
      <c r="E2" s="27" t="s">
        <v>19</v>
      </c>
      <c r="F2" s="27"/>
      <c r="G2" s="27"/>
      <c r="H2" s="27"/>
      <c r="I2" s="27"/>
      <c r="J2" s="27"/>
      <c r="K2" s="27"/>
      <c r="L2" s="27"/>
      <c r="M2" s="27"/>
      <c r="N2" s="27"/>
    </row>
    <row r="3" spans="1:15" ht="20.25" customHeight="1" x14ac:dyDescent="0.25">
      <c r="E3" s="36" t="s">
        <v>43</v>
      </c>
      <c r="F3" s="36"/>
      <c r="G3" s="36"/>
      <c r="H3" s="36"/>
      <c r="I3" s="36"/>
      <c r="J3" s="36"/>
      <c r="K3" s="36"/>
      <c r="L3" s="36"/>
      <c r="M3" s="36"/>
      <c r="N3" s="36"/>
    </row>
    <row r="4" spans="1:15" ht="18.75" customHeight="1" x14ac:dyDescent="0.25">
      <c r="E4" s="27" t="s">
        <v>53</v>
      </c>
      <c r="F4" s="27"/>
      <c r="G4" s="27"/>
      <c r="H4" s="27"/>
      <c r="I4" s="27"/>
      <c r="J4" s="27"/>
      <c r="K4" s="27"/>
      <c r="L4" s="27"/>
      <c r="M4" s="27"/>
      <c r="N4" s="27"/>
    </row>
    <row r="5" spans="1:15" ht="18.75" customHeight="1" x14ac:dyDescent="0.25">
      <c r="E5" s="41" t="s">
        <v>60</v>
      </c>
      <c r="F5" s="41"/>
      <c r="G5" s="41"/>
      <c r="H5" s="41"/>
      <c r="I5" s="41"/>
      <c r="J5" s="41"/>
      <c r="K5" s="41"/>
      <c r="L5" s="41"/>
      <c r="M5" s="41"/>
      <c r="N5" s="41"/>
    </row>
    <row r="6" spans="1:15" ht="15.75" customHeight="1" x14ac:dyDescent="0.25">
      <c r="E6" s="41" t="s">
        <v>61</v>
      </c>
      <c r="F6" s="41"/>
      <c r="G6" s="41"/>
      <c r="H6" s="41"/>
      <c r="I6" s="41"/>
      <c r="J6" s="41"/>
      <c r="K6" s="41"/>
      <c r="L6" s="41"/>
      <c r="M6" s="41"/>
      <c r="N6" s="41"/>
    </row>
    <row r="7" spans="1:15" ht="10.5" customHeight="1" x14ac:dyDescent="0.25"/>
    <row r="8" spans="1:15" s="5" customFormat="1" ht="42" customHeight="1" x14ac:dyDescent="0.2">
      <c r="A8" s="39" t="s">
        <v>0</v>
      </c>
      <c r="B8" s="39" t="s">
        <v>3</v>
      </c>
      <c r="C8" s="39" t="s">
        <v>4</v>
      </c>
      <c r="D8" s="39"/>
      <c r="E8" s="40" t="s">
        <v>5</v>
      </c>
      <c r="F8" s="37" t="s">
        <v>11</v>
      </c>
      <c r="G8" s="33" t="s">
        <v>44</v>
      </c>
      <c r="H8" s="34"/>
      <c r="I8" s="35"/>
      <c r="J8" s="37" t="s">
        <v>45</v>
      </c>
      <c r="K8" s="33" t="s">
        <v>10</v>
      </c>
      <c r="L8" s="34"/>
      <c r="M8" s="35"/>
      <c r="N8" s="29" t="s">
        <v>14</v>
      </c>
      <c r="O8" s="30"/>
    </row>
    <row r="9" spans="1:15" s="5" customFormat="1" ht="38.25" customHeight="1" x14ac:dyDescent="0.2">
      <c r="A9" s="39"/>
      <c r="B9" s="39"/>
      <c r="C9" s="39"/>
      <c r="D9" s="39"/>
      <c r="E9" s="39"/>
      <c r="F9" s="38"/>
      <c r="G9" s="14" t="s">
        <v>42</v>
      </c>
      <c r="H9" s="19" t="s">
        <v>8</v>
      </c>
      <c r="I9" s="4" t="s">
        <v>9</v>
      </c>
      <c r="J9" s="38"/>
      <c r="K9" s="4" t="s">
        <v>12</v>
      </c>
      <c r="L9" s="4" t="s">
        <v>6</v>
      </c>
      <c r="M9" s="4" t="s">
        <v>13</v>
      </c>
      <c r="N9" s="31"/>
      <c r="O9" s="32"/>
    </row>
    <row r="10" spans="1:15" s="3" customFormat="1" ht="20.100000000000001" customHeight="1" x14ac:dyDescent="0.2">
      <c r="A10" s="10">
        <v>1</v>
      </c>
      <c r="B10" s="10" t="s">
        <v>31</v>
      </c>
      <c r="C10" s="16" t="s">
        <v>32</v>
      </c>
      <c r="D10" s="17" t="s">
        <v>17</v>
      </c>
      <c r="E10" s="18" t="s">
        <v>33</v>
      </c>
      <c r="F10" s="15">
        <v>10</v>
      </c>
      <c r="G10" s="15">
        <v>9</v>
      </c>
      <c r="H10" s="15"/>
      <c r="I10" s="15">
        <f t="shared" ref="I10:I15" si="0">G10</f>
        <v>9</v>
      </c>
      <c r="J10" s="15">
        <v>9.5</v>
      </c>
      <c r="K10" s="11">
        <f t="shared" ref="K10:K15" si="1">ROUND((J10*7+I10*2+F10)/10,1)</f>
        <v>9.5</v>
      </c>
      <c r="L10" s="12" t="str">
        <f t="shared" ref="L10:L15" si="2">IF(K10&gt;=8.5,"A",IF(K10&gt;=7,"B",IF(K10&gt;=5.5,"C",IF(K10&gt;=4,"D",IF(AND(K10&lt;4,K10&gt;=0),"F",IF(AND(F10="",I10="",J10=""),"I",IF(OR(F10&lt;&gt;"",I10&lt;&gt;"",J10&lt;&gt;""),"X","R")))))))</f>
        <v>A</v>
      </c>
      <c r="M10" s="13">
        <f t="shared" ref="M10:M15" si="3">IF(L10="A",4,IF(L10="B",3,IF(L10="C",2,IF(L10="D",1,0))))</f>
        <v>4</v>
      </c>
      <c r="N10" s="7" t="str">
        <f t="shared" ref="N10:N15" si="4">IF(L10="A","GIỎI",IF(L10="B","KHÁ",IF(L10="C","TB",IF(L10="D","TB YẾU","KÉM"))))</f>
        <v>GIỎI</v>
      </c>
      <c r="O10" s="2" t="str">
        <f t="shared" ref="O10:O15" si="5">IF(OR(K10&lt;4,J10&lt;=2),"KHÔNG ĐẠT","ĐẠT")</f>
        <v>ĐẠT</v>
      </c>
    </row>
    <row r="11" spans="1:15" s="3" customFormat="1" ht="20.100000000000001" customHeight="1" x14ac:dyDescent="0.2">
      <c r="A11" s="10">
        <v>2</v>
      </c>
      <c r="B11" s="10" t="s">
        <v>20</v>
      </c>
      <c r="C11" s="16" t="s">
        <v>21</v>
      </c>
      <c r="D11" s="17" t="s">
        <v>22</v>
      </c>
      <c r="E11" s="18" t="s">
        <v>23</v>
      </c>
      <c r="F11" s="15">
        <v>10</v>
      </c>
      <c r="G11" s="15">
        <v>9</v>
      </c>
      <c r="H11" s="15"/>
      <c r="I11" s="15">
        <f t="shared" si="0"/>
        <v>9</v>
      </c>
      <c r="J11" s="15">
        <v>9.5</v>
      </c>
      <c r="K11" s="11">
        <f t="shared" si="1"/>
        <v>9.5</v>
      </c>
      <c r="L11" s="12" t="str">
        <f t="shared" si="2"/>
        <v>A</v>
      </c>
      <c r="M11" s="13">
        <f t="shared" si="3"/>
        <v>4</v>
      </c>
      <c r="N11" s="7" t="str">
        <f t="shared" si="4"/>
        <v>GIỎI</v>
      </c>
      <c r="O11" s="2" t="str">
        <f t="shared" si="5"/>
        <v>ĐẠT</v>
      </c>
    </row>
    <row r="12" spans="1:15" s="3" customFormat="1" ht="20.100000000000001" customHeight="1" x14ac:dyDescent="0.2">
      <c r="A12" s="10">
        <v>3</v>
      </c>
      <c r="B12" s="10" t="s">
        <v>28</v>
      </c>
      <c r="C12" s="16" t="s">
        <v>18</v>
      </c>
      <c r="D12" s="17" t="s">
        <v>29</v>
      </c>
      <c r="E12" s="18" t="s">
        <v>30</v>
      </c>
      <c r="F12" s="15">
        <v>10</v>
      </c>
      <c r="G12" s="15">
        <v>9</v>
      </c>
      <c r="H12" s="15"/>
      <c r="I12" s="15">
        <f t="shared" si="0"/>
        <v>9</v>
      </c>
      <c r="J12" s="15">
        <v>9.5</v>
      </c>
      <c r="K12" s="11">
        <f t="shared" si="1"/>
        <v>9.5</v>
      </c>
      <c r="L12" s="12" t="str">
        <f t="shared" si="2"/>
        <v>A</v>
      </c>
      <c r="M12" s="13">
        <f t="shared" si="3"/>
        <v>4</v>
      </c>
      <c r="N12" s="7" t="str">
        <f t="shared" si="4"/>
        <v>GIỎI</v>
      </c>
      <c r="O12" s="2" t="str">
        <f t="shared" si="5"/>
        <v>ĐẠT</v>
      </c>
    </row>
    <row r="13" spans="1:15" s="3" customFormat="1" ht="20.100000000000001" customHeight="1" x14ac:dyDescent="0.2">
      <c r="A13" s="10">
        <v>4</v>
      </c>
      <c r="B13" s="10" t="s">
        <v>38</v>
      </c>
      <c r="C13" s="16" t="s">
        <v>39</v>
      </c>
      <c r="D13" s="17" t="s">
        <v>40</v>
      </c>
      <c r="E13" s="18" t="s">
        <v>41</v>
      </c>
      <c r="F13" s="15">
        <v>10</v>
      </c>
      <c r="G13" s="15">
        <v>9</v>
      </c>
      <c r="H13" s="15"/>
      <c r="I13" s="15">
        <f t="shared" si="0"/>
        <v>9</v>
      </c>
      <c r="J13" s="15">
        <v>9.5</v>
      </c>
      <c r="K13" s="11">
        <f t="shared" si="1"/>
        <v>9.5</v>
      </c>
      <c r="L13" s="12" t="str">
        <f t="shared" si="2"/>
        <v>A</v>
      </c>
      <c r="M13" s="13">
        <f t="shared" si="3"/>
        <v>4</v>
      </c>
      <c r="N13" s="7" t="str">
        <f t="shared" si="4"/>
        <v>GIỎI</v>
      </c>
      <c r="O13" s="2" t="str">
        <f t="shared" si="5"/>
        <v>ĐẠT</v>
      </c>
    </row>
    <row r="14" spans="1:15" s="3" customFormat="1" ht="20.100000000000001" customHeight="1" x14ac:dyDescent="0.2">
      <c r="A14" s="10">
        <v>5</v>
      </c>
      <c r="B14" s="10" t="s">
        <v>24</v>
      </c>
      <c r="C14" s="16" t="s">
        <v>25</v>
      </c>
      <c r="D14" s="17" t="s">
        <v>26</v>
      </c>
      <c r="E14" s="18" t="s">
        <v>27</v>
      </c>
      <c r="F14" s="15">
        <v>10</v>
      </c>
      <c r="G14" s="15">
        <v>9</v>
      </c>
      <c r="H14" s="15"/>
      <c r="I14" s="15">
        <f t="shared" si="0"/>
        <v>9</v>
      </c>
      <c r="J14" s="15">
        <v>9.5</v>
      </c>
      <c r="K14" s="11">
        <f t="shared" si="1"/>
        <v>9.5</v>
      </c>
      <c r="L14" s="12" t="str">
        <f t="shared" si="2"/>
        <v>A</v>
      </c>
      <c r="M14" s="13">
        <f t="shared" si="3"/>
        <v>4</v>
      </c>
      <c r="N14" s="7" t="str">
        <f t="shared" si="4"/>
        <v>GIỎI</v>
      </c>
      <c r="O14" s="2" t="str">
        <f t="shared" si="5"/>
        <v>ĐẠT</v>
      </c>
    </row>
    <row r="15" spans="1:15" s="3" customFormat="1" ht="20.100000000000001" customHeight="1" x14ac:dyDescent="0.2">
      <c r="A15" s="10">
        <v>6</v>
      </c>
      <c r="B15" s="10" t="s">
        <v>34</v>
      </c>
      <c r="C15" s="16" t="s">
        <v>35</v>
      </c>
      <c r="D15" s="17" t="s">
        <v>36</v>
      </c>
      <c r="E15" s="18" t="s">
        <v>37</v>
      </c>
      <c r="F15" s="15">
        <v>10</v>
      </c>
      <c r="G15" s="15">
        <v>9</v>
      </c>
      <c r="H15" s="15"/>
      <c r="I15" s="15">
        <f t="shared" si="0"/>
        <v>9</v>
      </c>
      <c r="J15" s="15">
        <v>9</v>
      </c>
      <c r="K15" s="11">
        <f t="shared" si="1"/>
        <v>9.1</v>
      </c>
      <c r="L15" s="12" t="str">
        <f t="shared" si="2"/>
        <v>A</v>
      </c>
      <c r="M15" s="13">
        <f t="shared" si="3"/>
        <v>4</v>
      </c>
      <c r="N15" s="7" t="str">
        <f t="shared" si="4"/>
        <v>GIỎI</v>
      </c>
      <c r="O15" s="2" t="str">
        <f t="shared" si="5"/>
        <v>ĐẠT</v>
      </c>
    </row>
    <row r="16" spans="1:15" x14ac:dyDescent="0.25">
      <c r="B16" s="42" t="s">
        <v>50</v>
      </c>
      <c r="C16" s="42"/>
      <c r="D16" s="42"/>
      <c r="E16" s="42"/>
    </row>
    <row r="17" spans="2:15" x14ac:dyDescent="0.25">
      <c r="B17" s="21" t="s">
        <v>46</v>
      </c>
      <c r="C17" s="8"/>
      <c r="D17" s="8"/>
      <c r="E17" s="27" t="s">
        <v>15</v>
      </c>
      <c r="F17" s="27"/>
      <c r="G17" s="27"/>
      <c r="I17" s="43" t="s">
        <v>16</v>
      </c>
      <c r="J17" s="43"/>
      <c r="K17" s="43"/>
      <c r="M17" s="43" t="s">
        <v>48</v>
      </c>
      <c r="N17" s="43"/>
      <c r="O17" s="43"/>
    </row>
    <row r="18" spans="2:15" x14ac:dyDescent="0.25">
      <c r="B18" s="20"/>
      <c r="C18" s="8"/>
      <c r="D18" s="8"/>
      <c r="E18" s="8"/>
      <c r="F18" s="20"/>
      <c r="G18" s="20"/>
      <c r="H18" s="20"/>
      <c r="I18" s="20"/>
      <c r="J18" s="8"/>
      <c r="K18" s="8"/>
      <c r="L18" s="9"/>
      <c r="M18" s="9"/>
      <c r="N18" s="8"/>
      <c r="O18" s="8"/>
    </row>
    <row r="19" spans="2:15" x14ac:dyDescent="0.25">
      <c r="B19" s="20"/>
      <c r="C19" s="8"/>
      <c r="D19" s="8"/>
      <c r="E19" s="8"/>
      <c r="F19" s="20"/>
      <c r="G19" s="20"/>
      <c r="H19" s="20"/>
      <c r="I19" s="20"/>
      <c r="J19" s="8"/>
      <c r="K19" s="8"/>
      <c r="L19" s="9"/>
      <c r="M19" s="9"/>
      <c r="N19" s="8"/>
      <c r="O19" s="8"/>
    </row>
    <row r="20" spans="2:15" x14ac:dyDescent="0.25">
      <c r="B20" s="20"/>
      <c r="C20" s="8"/>
      <c r="D20" s="8"/>
      <c r="E20" s="8"/>
      <c r="F20" s="20"/>
      <c r="G20" s="20"/>
      <c r="H20" s="20"/>
      <c r="I20" s="20"/>
      <c r="J20" s="8"/>
      <c r="K20" s="8"/>
      <c r="L20" s="9"/>
      <c r="M20" s="9"/>
      <c r="N20" s="8"/>
      <c r="O20" s="8"/>
    </row>
    <row r="21" spans="2:15" x14ac:dyDescent="0.25">
      <c r="B21" s="20"/>
      <c r="C21" s="8"/>
      <c r="D21" s="8"/>
      <c r="E21" s="8"/>
      <c r="F21" s="20"/>
      <c r="G21" s="20"/>
      <c r="H21" s="20"/>
      <c r="I21" s="20"/>
      <c r="J21" s="8"/>
      <c r="K21" s="8"/>
      <c r="L21" s="9"/>
      <c r="M21" s="9"/>
      <c r="N21" s="8"/>
      <c r="O21" s="8"/>
    </row>
    <row r="22" spans="2:15" x14ac:dyDescent="0.25">
      <c r="B22" s="27" t="s">
        <v>47</v>
      </c>
      <c r="C22" s="27"/>
      <c r="E22" s="44" t="s">
        <v>51</v>
      </c>
      <c r="F22" s="44"/>
      <c r="G22" s="44"/>
      <c r="H22" s="22"/>
      <c r="I22" s="43" t="s">
        <v>49</v>
      </c>
      <c r="J22" s="43"/>
      <c r="K22" s="43"/>
      <c r="M22" s="43" t="s">
        <v>52</v>
      </c>
      <c r="N22" s="43"/>
      <c r="O22" s="43"/>
    </row>
    <row r="23" spans="2:15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8"/>
      <c r="O23" s="8"/>
    </row>
  </sheetData>
  <mergeCells count="25">
    <mergeCell ref="N8:O9"/>
    <mergeCell ref="B16:E16"/>
    <mergeCell ref="E17:G17"/>
    <mergeCell ref="I17:K17"/>
    <mergeCell ref="M17:O17"/>
    <mergeCell ref="B22:C22"/>
    <mergeCell ref="E22:G22"/>
    <mergeCell ref="I22:K22"/>
    <mergeCell ref="M22:O22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ageMargins left="0.28000000000000003" right="0.16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J16" sqref="J16"/>
    </sheetView>
  </sheetViews>
  <sheetFormatPr defaultRowHeight="15.75" x14ac:dyDescent="0.25"/>
  <cols>
    <col min="1" max="1" width="5.7109375" style="1" customWidth="1"/>
    <col min="2" max="2" width="11.7109375" style="1" customWidth="1"/>
    <col min="3" max="3" width="16.85546875" style="1" customWidth="1"/>
    <col min="4" max="4" width="6.7109375" style="1" customWidth="1"/>
    <col min="5" max="5" width="11.7109375" style="1" customWidth="1"/>
    <col min="6" max="6" width="10.28515625" style="1" customWidth="1"/>
    <col min="7" max="7" width="7.28515625" style="1" customWidth="1"/>
    <col min="8" max="9" width="6.5703125" style="1" customWidth="1"/>
    <col min="10" max="10" width="10.85546875" style="1" customWidth="1"/>
    <col min="11" max="11" width="8.7109375" style="1" customWidth="1"/>
    <col min="12" max="12" width="6" style="6" customWidth="1"/>
    <col min="13" max="13" width="7.7109375" style="6" customWidth="1"/>
    <col min="14" max="14" width="9" style="1" customWidth="1"/>
    <col min="15" max="15" width="11.5703125" style="1" customWidth="1"/>
    <col min="16" max="16384" width="9.140625" style="1"/>
  </cols>
  <sheetData>
    <row r="1" spans="1:15" x14ac:dyDescent="0.25">
      <c r="A1" s="26" t="s">
        <v>1</v>
      </c>
      <c r="B1" s="26"/>
      <c r="C1" s="26"/>
      <c r="D1" s="26"/>
      <c r="E1" s="27" t="s">
        <v>7</v>
      </c>
      <c r="F1" s="27"/>
      <c r="G1" s="27"/>
      <c r="H1" s="27"/>
      <c r="I1" s="27"/>
      <c r="J1" s="27"/>
      <c r="K1" s="27"/>
      <c r="L1" s="27"/>
      <c r="M1" s="27"/>
      <c r="N1" s="27"/>
    </row>
    <row r="2" spans="1:15" ht="19.5" customHeight="1" x14ac:dyDescent="0.25">
      <c r="A2" s="28" t="s">
        <v>2</v>
      </c>
      <c r="B2" s="28"/>
      <c r="C2" s="28"/>
      <c r="D2" s="28"/>
      <c r="E2" s="27" t="s">
        <v>19</v>
      </c>
      <c r="F2" s="27"/>
      <c r="G2" s="27"/>
      <c r="H2" s="27"/>
      <c r="I2" s="27"/>
      <c r="J2" s="27"/>
      <c r="K2" s="27"/>
      <c r="L2" s="27"/>
      <c r="M2" s="27"/>
      <c r="N2" s="27"/>
    </row>
    <row r="3" spans="1:15" ht="20.25" customHeight="1" x14ac:dyDescent="0.25">
      <c r="E3" s="36" t="s">
        <v>43</v>
      </c>
      <c r="F3" s="36"/>
      <c r="G3" s="36"/>
      <c r="H3" s="36"/>
      <c r="I3" s="36"/>
      <c r="J3" s="36"/>
      <c r="K3" s="36"/>
      <c r="L3" s="36"/>
      <c r="M3" s="36"/>
      <c r="N3" s="36"/>
    </row>
    <row r="4" spans="1:15" ht="18.75" customHeight="1" x14ac:dyDescent="0.25">
      <c r="E4" s="27" t="s">
        <v>53</v>
      </c>
      <c r="F4" s="27"/>
      <c r="G4" s="27"/>
      <c r="H4" s="27"/>
      <c r="I4" s="27"/>
      <c r="J4" s="27"/>
      <c r="K4" s="27"/>
      <c r="L4" s="27"/>
      <c r="M4" s="27"/>
      <c r="N4" s="27"/>
    </row>
    <row r="5" spans="1:15" ht="18.75" customHeight="1" x14ac:dyDescent="0.25">
      <c r="E5" s="41" t="s">
        <v>62</v>
      </c>
      <c r="F5" s="41"/>
      <c r="G5" s="41"/>
      <c r="H5" s="41"/>
      <c r="I5" s="41"/>
      <c r="J5" s="41"/>
      <c r="K5" s="41"/>
      <c r="L5" s="41"/>
      <c r="M5" s="41"/>
      <c r="N5" s="41"/>
    </row>
    <row r="6" spans="1:15" ht="15.75" customHeight="1" x14ac:dyDescent="0.25">
      <c r="E6" s="41" t="s">
        <v>61</v>
      </c>
      <c r="F6" s="41"/>
      <c r="G6" s="41"/>
      <c r="H6" s="41"/>
      <c r="I6" s="41"/>
      <c r="J6" s="41"/>
      <c r="K6" s="41"/>
      <c r="L6" s="41"/>
      <c r="M6" s="41"/>
      <c r="N6" s="41"/>
    </row>
    <row r="7" spans="1:15" ht="10.5" customHeight="1" x14ac:dyDescent="0.25"/>
    <row r="8" spans="1:15" s="5" customFormat="1" ht="42" customHeight="1" x14ac:dyDescent="0.2">
      <c r="A8" s="39" t="s">
        <v>0</v>
      </c>
      <c r="B8" s="39" t="s">
        <v>3</v>
      </c>
      <c r="C8" s="39" t="s">
        <v>4</v>
      </c>
      <c r="D8" s="39"/>
      <c r="E8" s="40" t="s">
        <v>5</v>
      </c>
      <c r="F8" s="37" t="s">
        <v>11</v>
      </c>
      <c r="G8" s="33" t="s">
        <v>44</v>
      </c>
      <c r="H8" s="34"/>
      <c r="I8" s="35"/>
      <c r="J8" s="37" t="s">
        <v>45</v>
      </c>
      <c r="K8" s="33" t="s">
        <v>10</v>
      </c>
      <c r="L8" s="34"/>
      <c r="M8" s="35"/>
      <c r="N8" s="29" t="s">
        <v>14</v>
      </c>
      <c r="O8" s="30"/>
    </row>
    <row r="9" spans="1:15" s="5" customFormat="1" ht="38.25" customHeight="1" x14ac:dyDescent="0.2">
      <c r="A9" s="39"/>
      <c r="B9" s="39"/>
      <c r="C9" s="39"/>
      <c r="D9" s="39"/>
      <c r="E9" s="39"/>
      <c r="F9" s="38"/>
      <c r="G9" s="14" t="s">
        <v>42</v>
      </c>
      <c r="H9" s="19" t="s">
        <v>8</v>
      </c>
      <c r="I9" s="4" t="s">
        <v>9</v>
      </c>
      <c r="J9" s="38"/>
      <c r="K9" s="4" t="s">
        <v>12</v>
      </c>
      <c r="L9" s="4" t="s">
        <v>6</v>
      </c>
      <c r="M9" s="4" t="s">
        <v>13</v>
      </c>
      <c r="N9" s="31"/>
      <c r="O9" s="32"/>
    </row>
    <row r="10" spans="1:15" s="3" customFormat="1" ht="20.100000000000001" customHeight="1" x14ac:dyDescent="0.2">
      <c r="A10" s="10">
        <v>1</v>
      </c>
      <c r="B10" s="10" t="s">
        <v>31</v>
      </c>
      <c r="C10" s="16" t="s">
        <v>32</v>
      </c>
      <c r="D10" s="17" t="s">
        <v>17</v>
      </c>
      <c r="E10" s="18" t="s">
        <v>33</v>
      </c>
      <c r="F10" s="15">
        <v>10</v>
      </c>
      <c r="G10" s="15">
        <v>9</v>
      </c>
      <c r="H10" s="15"/>
      <c r="I10" s="15">
        <f t="shared" ref="I10:I15" si="0">G10</f>
        <v>9</v>
      </c>
      <c r="J10" s="15">
        <v>10</v>
      </c>
      <c r="K10" s="11">
        <f t="shared" ref="K10:K15" si="1">ROUND((J10*7+I10*2+F10)/10,1)</f>
        <v>9.8000000000000007</v>
      </c>
      <c r="L10" s="12" t="str">
        <f t="shared" ref="L10:L15" si="2">IF(K10&gt;=8.5,"A",IF(K10&gt;=7,"B",IF(K10&gt;=5.5,"C",IF(K10&gt;=4,"D",IF(AND(K10&lt;4,K10&gt;=0),"F",IF(AND(F10="",I10="",J10=""),"I",IF(OR(F10&lt;&gt;"",I10&lt;&gt;"",J10&lt;&gt;""),"X","R")))))))</f>
        <v>A</v>
      </c>
      <c r="M10" s="13">
        <f t="shared" ref="M10:M15" si="3">IF(L10="A",4,IF(L10="B",3,IF(L10="C",2,IF(L10="D",1,0))))</f>
        <v>4</v>
      </c>
      <c r="N10" s="7" t="str">
        <f t="shared" ref="N10:N15" si="4">IF(L10="A","GIỎI",IF(L10="B","KHÁ",IF(L10="C","TB",IF(L10="D","TB YẾU","KÉM"))))</f>
        <v>GIỎI</v>
      </c>
      <c r="O10" s="2" t="str">
        <f t="shared" ref="O10:O15" si="5">IF(OR(K10&lt;4,J10&lt;=2),"KHÔNG ĐẠT","ĐẠT")</f>
        <v>ĐẠT</v>
      </c>
    </row>
    <row r="11" spans="1:15" s="3" customFormat="1" ht="20.100000000000001" customHeight="1" x14ac:dyDescent="0.2">
      <c r="A11" s="10">
        <v>2</v>
      </c>
      <c r="B11" s="10" t="s">
        <v>20</v>
      </c>
      <c r="C11" s="16" t="s">
        <v>21</v>
      </c>
      <c r="D11" s="17" t="s">
        <v>22</v>
      </c>
      <c r="E11" s="18" t="s">
        <v>23</v>
      </c>
      <c r="F11" s="15">
        <v>10</v>
      </c>
      <c r="G11" s="15">
        <v>9</v>
      </c>
      <c r="H11" s="15"/>
      <c r="I11" s="15">
        <f t="shared" si="0"/>
        <v>9</v>
      </c>
      <c r="J11" s="15">
        <v>10</v>
      </c>
      <c r="K11" s="11">
        <f t="shared" si="1"/>
        <v>9.8000000000000007</v>
      </c>
      <c r="L11" s="12" t="str">
        <f t="shared" si="2"/>
        <v>A</v>
      </c>
      <c r="M11" s="13">
        <f t="shared" si="3"/>
        <v>4</v>
      </c>
      <c r="N11" s="7" t="str">
        <f t="shared" si="4"/>
        <v>GIỎI</v>
      </c>
      <c r="O11" s="2" t="str">
        <f t="shared" si="5"/>
        <v>ĐẠT</v>
      </c>
    </row>
    <row r="12" spans="1:15" s="3" customFormat="1" ht="20.100000000000001" customHeight="1" x14ac:dyDescent="0.2">
      <c r="A12" s="10">
        <v>3</v>
      </c>
      <c r="B12" s="10" t="s">
        <v>28</v>
      </c>
      <c r="C12" s="16" t="s">
        <v>18</v>
      </c>
      <c r="D12" s="17" t="s">
        <v>29</v>
      </c>
      <c r="E12" s="18" t="s">
        <v>30</v>
      </c>
      <c r="F12" s="15">
        <v>10</v>
      </c>
      <c r="G12" s="15">
        <v>9</v>
      </c>
      <c r="H12" s="15"/>
      <c r="I12" s="15">
        <f t="shared" si="0"/>
        <v>9</v>
      </c>
      <c r="J12" s="15">
        <v>5</v>
      </c>
      <c r="K12" s="11">
        <f t="shared" si="1"/>
        <v>6.3</v>
      </c>
      <c r="L12" s="12" t="str">
        <f t="shared" si="2"/>
        <v>C</v>
      </c>
      <c r="M12" s="13">
        <f t="shared" si="3"/>
        <v>2</v>
      </c>
      <c r="N12" s="7" t="str">
        <f t="shared" si="4"/>
        <v>TB</v>
      </c>
      <c r="O12" s="2" t="str">
        <f t="shared" si="5"/>
        <v>ĐẠT</v>
      </c>
    </row>
    <row r="13" spans="1:15" s="3" customFormat="1" ht="20.100000000000001" customHeight="1" x14ac:dyDescent="0.2">
      <c r="A13" s="10">
        <v>4</v>
      </c>
      <c r="B13" s="10" t="s">
        <v>38</v>
      </c>
      <c r="C13" s="16" t="s">
        <v>39</v>
      </c>
      <c r="D13" s="17" t="s">
        <v>40</v>
      </c>
      <c r="E13" s="18" t="s">
        <v>41</v>
      </c>
      <c r="F13" s="15">
        <v>10</v>
      </c>
      <c r="G13" s="15">
        <v>9</v>
      </c>
      <c r="H13" s="15"/>
      <c r="I13" s="15">
        <f t="shared" si="0"/>
        <v>9</v>
      </c>
      <c r="J13" s="15">
        <v>9.5</v>
      </c>
      <c r="K13" s="11">
        <f t="shared" si="1"/>
        <v>9.5</v>
      </c>
      <c r="L13" s="12" t="str">
        <f t="shared" si="2"/>
        <v>A</v>
      </c>
      <c r="M13" s="13">
        <f t="shared" si="3"/>
        <v>4</v>
      </c>
      <c r="N13" s="7" t="str">
        <f t="shared" si="4"/>
        <v>GIỎI</v>
      </c>
      <c r="O13" s="2" t="str">
        <f t="shared" si="5"/>
        <v>ĐẠT</v>
      </c>
    </row>
    <row r="14" spans="1:15" s="3" customFormat="1" ht="20.100000000000001" customHeight="1" x14ac:dyDescent="0.2">
      <c r="A14" s="10">
        <v>5</v>
      </c>
      <c r="B14" s="10" t="s">
        <v>24</v>
      </c>
      <c r="C14" s="16" t="s">
        <v>25</v>
      </c>
      <c r="D14" s="17" t="s">
        <v>26</v>
      </c>
      <c r="E14" s="18" t="s">
        <v>27</v>
      </c>
      <c r="F14" s="15">
        <v>10</v>
      </c>
      <c r="G14" s="15">
        <v>9</v>
      </c>
      <c r="H14" s="15"/>
      <c r="I14" s="15">
        <f t="shared" si="0"/>
        <v>9</v>
      </c>
      <c r="J14" s="15">
        <v>9</v>
      </c>
      <c r="K14" s="11">
        <f t="shared" si="1"/>
        <v>9.1</v>
      </c>
      <c r="L14" s="12" t="str">
        <f t="shared" si="2"/>
        <v>A</v>
      </c>
      <c r="M14" s="13">
        <f t="shared" si="3"/>
        <v>4</v>
      </c>
      <c r="N14" s="7" t="str">
        <f t="shared" si="4"/>
        <v>GIỎI</v>
      </c>
      <c r="O14" s="2" t="str">
        <f t="shared" si="5"/>
        <v>ĐẠT</v>
      </c>
    </row>
    <row r="15" spans="1:15" s="3" customFormat="1" ht="20.100000000000001" customHeight="1" x14ac:dyDescent="0.2">
      <c r="A15" s="10">
        <v>6</v>
      </c>
      <c r="B15" s="10" t="s">
        <v>34</v>
      </c>
      <c r="C15" s="16" t="s">
        <v>35</v>
      </c>
      <c r="D15" s="17" t="s">
        <v>36</v>
      </c>
      <c r="E15" s="18" t="s">
        <v>37</v>
      </c>
      <c r="F15" s="15">
        <v>10</v>
      </c>
      <c r="G15" s="15">
        <v>9</v>
      </c>
      <c r="H15" s="15"/>
      <c r="I15" s="15">
        <f t="shared" si="0"/>
        <v>9</v>
      </c>
      <c r="J15" s="15">
        <v>6</v>
      </c>
      <c r="K15" s="11">
        <f t="shared" si="1"/>
        <v>7</v>
      </c>
      <c r="L15" s="12" t="str">
        <f t="shared" si="2"/>
        <v>B</v>
      </c>
      <c r="M15" s="13">
        <f t="shared" si="3"/>
        <v>3</v>
      </c>
      <c r="N15" s="7" t="str">
        <f t="shared" si="4"/>
        <v>KHÁ</v>
      </c>
      <c r="O15" s="2" t="str">
        <f t="shared" si="5"/>
        <v>ĐẠT</v>
      </c>
    </row>
    <row r="16" spans="1:15" x14ac:dyDescent="0.25">
      <c r="B16" s="42" t="s">
        <v>50</v>
      </c>
      <c r="C16" s="42"/>
      <c r="D16" s="42"/>
      <c r="E16" s="42"/>
    </row>
    <row r="17" spans="2:15" x14ac:dyDescent="0.25">
      <c r="B17" s="21" t="s">
        <v>46</v>
      </c>
      <c r="C17" s="8"/>
      <c r="D17" s="8"/>
      <c r="E17" s="27" t="s">
        <v>15</v>
      </c>
      <c r="F17" s="27"/>
      <c r="G17" s="27"/>
      <c r="I17" s="43" t="s">
        <v>16</v>
      </c>
      <c r="J17" s="43"/>
      <c r="K17" s="43"/>
      <c r="M17" s="43" t="s">
        <v>48</v>
      </c>
      <c r="N17" s="43"/>
      <c r="O17" s="43"/>
    </row>
    <row r="18" spans="2:15" x14ac:dyDescent="0.25">
      <c r="B18" s="20"/>
      <c r="C18" s="8"/>
      <c r="D18" s="8"/>
      <c r="E18" s="8"/>
      <c r="F18" s="20"/>
      <c r="G18" s="20"/>
      <c r="H18" s="20"/>
      <c r="I18" s="20"/>
      <c r="J18" s="8"/>
      <c r="K18" s="8"/>
      <c r="L18" s="9"/>
      <c r="M18" s="9"/>
      <c r="N18" s="8"/>
      <c r="O18" s="8"/>
    </row>
    <row r="19" spans="2:15" x14ac:dyDescent="0.25">
      <c r="B19" s="20"/>
      <c r="C19" s="8"/>
      <c r="D19" s="8"/>
      <c r="E19" s="8"/>
      <c r="F19" s="20"/>
      <c r="G19" s="20"/>
      <c r="H19" s="20"/>
      <c r="I19" s="20"/>
      <c r="J19" s="8"/>
      <c r="K19" s="8"/>
      <c r="L19" s="9"/>
      <c r="M19" s="9"/>
      <c r="N19" s="8"/>
      <c r="O19" s="8"/>
    </row>
    <row r="20" spans="2:15" x14ac:dyDescent="0.25">
      <c r="B20" s="20"/>
      <c r="C20" s="8"/>
      <c r="D20" s="8"/>
      <c r="E20" s="8"/>
      <c r="F20" s="20"/>
      <c r="G20" s="20"/>
      <c r="H20" s="20"/>
      <c r="I20" s="20"/>
      <c r="J20" s="8"/>
      <c r="K20" s="8"/>
      <c r="L20" s="9"/>
      <c r="M20" s="9"/>
      <c r="N20" s="8"/>
      <c r="O20" s="8"/>
    </row>
    <row r="21" spans="2:15" x14ac:dyDescent="0.25">
      <c r="B21" s="20"/>
      <c r="C21" s="8"/>
      <c r="D21" s="8"/>
      <c r="E21" s="8"/>
      <c r="F21" s="20"/>
      <c r="G21" s="20"/>
      <c r="H21" s="20"/>
      <c r="I21" s="20"/>
      <c r="J21" s="8"/>
      <c r="K21" s="8"/>
      <c r="L21" s="9"/>
      <c r="M21" s="9"/>
      <c r="N21" s="8"/>
      <c r="O21" s="8"/>
    </row>
    <row r="22" spans="2:15" x14ac:dyDescent="0.25">
      <c r="B22" s="27" t="s">
        <v>47</v>
      </c>
      <c r="C22" s="27"/>
      <c r="E22" s="44" t="s">
        <v>51</v>
      </c>
      <c r="F22" s="44"/>
      <c r="G22" s="44"/>
      <c r="H22" s="22"/>
      <c r="I22" s="43" t="s">
        <v>49</v>
      </c>
      <c r="J22" s="43"/>
      <c r="K22" s="43"/>
      <c r="M22" s="43" t="s">
        <v>52</v>
      </c>
      <c r="N22" s="43"/>
      <c r="O22" s="43"/>
    </row>
    <row r="23" spans="2:15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8"/>
      <c r="O23" s="8"/>
    </row>
  </sheetData>
  <mergeCells count="25">
    <mergeCell ref="I17:K17"/>
    <mergeCell ref="M17:O17"/>
    <mergeCell ref="E22:G22"/>
    <mergeCell ref="I22:K22"/>
    <mergeCell ref="M22:O22"/>
    <mergeCell ref="B22:C22"/>
    <mergeCell ref="E17:G17"/>
    <mergeCell ref="B16:E16"/>
    <mergeCell ref="E5:N5"/>
    <mergeCell ref="E6:N6"/>
    <mergeCell ref="J8:J9"/>
    <mergeCell ref="K8:M8"/>
    <mergeCell ref="N8:O9"/>
    <mergeCell ref="A8:A9"/>
    <mergeCell ref="B8:B9"/>
    <mergeCell ref="C8:D9"/>
    <mergeCell ref="E8:E9"/>
    <mergeCell ref="F8:F9"/>
    <mergeCell ref="G8:I8"/>
    <mergeCell ref="A1:D1"/>
    <mergeCell ref="E1:N1"/>
    <mergeCell ref="A2:D2"/>
    <mergeCell ref="E2:N2"/>
    <mergeCell ref="E3:N3"/>
    <mergeCell ref="E4:N4"/>
  </mergeCells>
  <pageMargins left="0.2" right="0.16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E4" sqref="E4:N4"/>
    </sheetView>
  </sheetViews>
  <sheetFormatPr defaultRowHeight="15.75" x14ac:dyDescent="0.25"/>
  <cols>
    <col min="1" max="1" width="5.7109375" style="1" customWidth="1"/>
    <col min="2" max="2" width="11.85546875" style="1" customWidth="1"/>
    <col min="3" max="3" width="16.85546875" style="1" customWidth="1"/>
    <col min="4" max="4" width="6.85546875" style="1" customWidth="1"/>
    <col min="5" max="5" width="11.28515625" style="1" customWidth="1"/>
    <col min="6" max="6" width="10.28515625" style="1" customWidth="1"/>
    <col min="7" max="7" width="7.28515625" style="1" customWidth="1"/>
    <col min="8" max="9" width="6.5703125" style="1" customWidth="1"/>
    <col min="10" max="10" width="10.85546875" style="1" customWidth="1"/>
    <col min="11" max="11" width="8.7109375" style="1" customWidth="1"/>
    <col min="12" max="12" width="6" style="6" customWidth="1"/>
    <col min="13" max="13" width="7.7109375" style="6" customWidth="1"/>
    <col min="14" max="14" width="10.42578125" style="1" customWidth="1"/>
    <col min="15" max="15" width="13.140625" style="1" customWidth="1"/>
    <col min="16" max="16384" width="9.140625" style="1"/>
  </cols>
  <sheetData>
    <row r="1" spans="1:15" x14ac:dyDescent="0.25">
      <c r="A1" s="26" t="s">
        <v>1</v>
      </c>
      <c r="B1" s="26"/>
      <c r="C1" s="26"/>
      <c r="D1" s="26"/>
      <c r="E1" s="27" t="s">
        <v>7</v>
      </c>
      <c r="F1" s="27"/>
      <c r="G1" s="27"/>
      <c r="H1" s="27"/>
      <c r="I1" s="27"/>
      <c r="J1" s="27"/>
      <c r="K1" s="27"/>
      <c r="L1" s="27"/>
      <c r="M1" s="27"/>
      <c r="N1" s="27"/>
    </row>
    <row r="2" spans="1:15" ht="19.5" customHeight="1" x14ac:dyDescent="0.25">
      <c r="A2" s="28" t="s">
        <v>2</v>
      </c>
      <c r="B2" s="28"/>
      <c r="C2" s="28"/>
      <c r="D2" s="28"/>
      <c r="E2" s="27" t="s">
        <v>19</v>
      </c>
      <c r="F2" s="27"/>
      <c r="G2" s="27"/>
      <c r="H2" s="27"/>
      <c r="I2" s="27"/>
      <c r="J2" s="27"/>
      <c r="K2" s="27"/>
      <c r="L2" s="27"/>
      <c r="M2" s="27"/>
      <c r="N2" s="27"/>
    </row>
    <row r="3" spans="1:15" ht="20.25" customHeight="1" x14ac:dyDescent="0.25">
      <c r="E3" s="36" t="s">
        <v>43</v>
      </c>
      <c r="F3" s="36"/>
      <c r="G3" s="36"/>
      <c r="H3" s="36"/>
      <c r="I3" s="36"/>
      <c r="J3" s="36"/>
      <c r="K3" s="36"/>
      <c r="L3" s="36"/>
      <c r="M3" s="36"/>
      <c r="N3" s="36"/>
    </row>
    <row r="4" spans="1:15" ht="18.75" customHeight="1" x14ac:dyDescent="0.25">
      <c r="E4" s="27" t="s">
        <v>53</v>
      </c>
      <c r="F4" s="27"/>
      <c r="G4" s="27"/>
      <c r="H4" s="27"/>
      <c r="I4" s="27"/>
      <c r="J4" s="27"/>
      <c r="K4" s="27"/>
      <c r="L4" s="27"/>
      <c r="M4" s="27"/>
      <c r="N4" s="27"/>
    </row>
    <row r="5" spans="1:15" ht="18.75" customHeight="1" x14ac:dyDescent="0.25">
      <c r="E5" s="41" t="s">
        <v>65</v>
      </c>
      <c r="F5" s="41"/>
      <c r="G5" s="41"/>
      <c r="H5" s="41"/>
      <c r="I5" s="41"/>
      <c r="J5" s="41"/>
      <c r="K5" s="41"/>
      <c r="L5" s="41"/>
      <c r="M5" s="41"/>
      <c r="N5" s="41"/>
    </row>
    <row r="6" spans="1:15" ht="15.75" customHeight="1" x14ac:dyDescent="0.25">
      <c r="E6" s="41" t="s">
        <v>63</v>
      </c>
      <c r="F6" s="41"/>
      <c r="G6" s="41"/>
      <c r="H6" s="41"/>
      <c r="I6" s="41"/>
      <c r="J6" s="41"/>
      <c r="K6" s="41"/>
      <c r="L6" s="41"/>
      <c r="M6" s="41"/>
      <c r="N6" s="41"/>
    </row>
    <row r="7" spans="1:15" ht="10.5" customHeight="1" x14ac:dyDescent="0.25"/>
    <row r="8" spans="1:15" s="5" customFormat="1" ht="42" customHeight="1" x14ac:dyDescent="0.2">
      <c r="A8" s="39" t="s">
        <v>0</v>
      </c>
      <c r="B8" s="39" t="s">
        <v>3</v>
      </c>
      <c r="C8" s="39" t="s">
        <v>4</v>
      </c>
      <c r="D8" s="39"/>
      <c r="E8" s="40" t="s">
        <v>5</v>
      </c>
      <c r="F8" s="37" t="s">
        <v>11</v>
      </c>
      <c r="G8" s="33" t="s">
        <v>44</v>
      </c>
      <c r="H8" s="34"/>
      <c r="I8" s="35"/>
      <c r="J8" s="37" t="s">
        <v>45</v>
      </c>
      <c r="K8" s="33" t="s">
        <v>10</v>
      </c>
      <c r="L8" s="34"/>
      <c r="M8" s="35"/>
      <c r="N8" s="29" t="s">
        <v>14</v>
      </c>
      <c r="O8" s="30"/>
    </row>
    <row r="9" spans="1:15" s="5" customFormat="1" ht="38.25" customHeight="1" x14ac:dyDescent="0.2">
      <c r="A9" s="39"/>
      <c r="B9" s="39"/>
      <c r="C9" s="39"/>
      <c r="D9" s="39"/>
      <c r="E9" s="39"/>
      <c r="F9" s="38"/>
      <c r="G9" s="14" t="s">
        <v>42</v>
      </c>
      <c r="H9" s="19" t="s">
        <v>8</v>
      </c>
      <c r="I9" s="4" t="s">
        <v>9</v>
      </c>
      <c r="J9" s="38"/>
      <c r="K9" s="4" t="s">
        <v>12</v>
      </c>
      <c r="L9" s="4" t="s">
        <v>6</v>
      </c>
      <c r="M9" s="4" t="s">
        <v>13</v>
      </c>
      <c r="N9" s="31"/>
      <c r="O9" s="32"/>
    </row>
    <row r="10" spans="1:15" s="3" customFormat="1" ht="20.100000000000001" customHeight="1" x14ac:dyDescent="0.2">
      <c r="A10" s="10">
        <v>1</v>
      </c>
      <c r="B10" s="10" t="s">
        <v>31</v>
      </c>
      <c r="C10" s="16" t="s">
        <v>32</v>
      </c>
      <c r="D10" s="17" t="s">
        <v>17</v>
      </c>
      <c r="E10" s="18" t="s">
        <v>33</v>
      </c>
      <c r="F10" s="15">
        <v>9</v>
      </c>
      <c r="G10" s="15">
        <v>8</v>
      </c>
      <c r="H10" s="15"/>
      <c r="I10" s="15">
        <f t="shared" ref="I10:I15" si="0">G10</f>
        <v>8</v>
      </c>
      <c r="J10" s="15">
        <v>8</v>
      </c>
      <c r="K10" s="11">
        <f t="shared" ref="K10:K15" si="1">ROUND((J10*7+I10*2+F10)/10,1)</f>
        <v>8.1</v>
      </c>
      <c r="L10" s="12" t="str">
        <f t="shared" ref="L10:L15" si="2">IF(K10&gt;=8.5,"A",IF(K10&gt;=7,"B",IF(K10&gt;=5.5,"C",IF(K10&gt;=4,"D",IF(AND(K10&lt;4,K10&gt;=0),"F",IF(AND(F10="",I10="",J10=""),"I",IF(OR(F10&lt;&gt;"",I10&lt;&gt;"",J10&lt;&gt;""),"X","R")))))))</f>
        <v>B</v>
      </c>
      <c r="M10" s="13">
        <f t="shared" ref="M10:M15" si="3">IF(L10="A",4,IF(L10="B",3,IF(L10="C",2,IF(L10="D",1,0))))</f>
        <v>3</v>
      </c>
      <c r="N10" s="7" t="str">
        <f t="shared" ref="N10:N15" si="4">IF(L10="A","GIỎI",IF(L10="B","KHÁ",IF(L10="C","TB",IF(L10="D","TB YẾU","KÉM"))))</f>
        <v>KHÁ</v>
      </c>
      <c r="O10" s="2" t="str">
        <f t="shared" ref="O10:O15" si="5">IF(OR(K10&lt;4,J10&lt;=2),"KHÔNG ĐẠT","ĐẠT")</f>
        <v>ĐẠT</v>
      </c>
    </row>
    <row r="11" spans="1:15" s="3" customFormat="1" ht="20.100000000000001" customHeight="1" x14ac:dyDescent="0.2">
      <c r="A11" s="10">
        <v>2</v>
      </c>
      <c r="B11" s="10" t="s">
        <v>20</v>
      </c>
      <c r="C11" s="16" t="s">
        <v>21</v>
      </c>
      <c r="D11" s="17" t="s">
        <v>22</v>
      </c>
      <c r="E11" s="18" t="s">
        <v>23</v>
      </c>
      <c r="F11" s="15">
        <v>10</v>
      </c>
      <c r="G11" s="15">
        <v>9</v>
      </c>
      <c r="H11" s="15"/>
      <c r="I11" s="15">
        <f t="shared" si="0"/>
        <v>9</v>
      </c>
      <c r="J11" s="15">
        <v>7</v>
      </c>
      <c r="K11" s="11">
        <f t="shared" si="1"/>
        <v>7.7</v>
      </c>
      <c r="L11" s="12" t="str">
        <f t="shared" si="2"/>
        <v>B</v>
      </c>
      <c r="M11" s="13">
        <f t="shared" si="3"/>
        <v>3</v>
      </c>
      <c r="N11" s="7" t="str">
        <f t="shared" si="4"/>
        <v>KHÁ</v>
      </c>
      <c r="O11" s="2" t="str">
        <f t="shared" si="5"/>
        <v>ĐẠT</v>
      </c>
    </row>
    <row r="12" spans="1:15" s="3" customFormat="1" ht="20.100000000000001" customHeight="1" x14ac:dyDescent="0.2">
      <c r="A12" s="10">
        <v>3</v>
      </c>
      <c r="B12" s="10" t="s">
        <v>28</v>
      </c>
      <c r="C12" s="16" t="s">
        <v>18</v>
      </c>
      <c r="D12" s="17" t="s">
        <v>29</v>
      </c>
      <c r="E12" s="18" t="s">
        <v>30</v>
      </c>
      <c r="F12" s="15">
        <v>9</v>
      </c>
      <c r="G12" s="15">
        <v>7.5</v>
      </c>
      <c r="H12" s="15"/>
      <c r="I12" s="15">
        <f t="shared" si="0"/>
        <v>7.5</v>
      </c>
      <c r="J12" s="15">
        <v>7.5</v>
      </c>
      <c r="K12" s="11">
        <f t="shared" si="1"/>
        <v>7.7</v>
      </c>
      <c r="L12" s="12" t="str">
        <f t="shared" si="2"/>
        <v>B</v>
      </c>
      <c r="M12" s="13">
        <f t="shared" si="3"/>
        <v>3</v>
      </c>
      <c r="N12" s="7" t="str">
        <f t="shared" si="4"/>
        <v>KHÁ</v>
      </c>
      <c r="O12" s="2" t="str">
        <f t="shared" si="5"/>
        <v>ĐẠT</v>
      </c>
    </row>
    <row r="13" spans="1:15" s="3" customFormat="1" ht="20.100000000000001" customHeight="1" x14ac:dyDescent="0.2">
      <c r="A13" s="10">
        <v>4</v>
      </c>
      <c r="B13" s="10" t="s">
        <v>38</v>
      </c>
      <c r="C13" s="16" t="s">
        <v>39</v>
      </c>
      <c r="D13" s="17" t="s">
        <v>40</v>
      </c>
      <c r="E13" s="18" t="s">
        <v>41</v>
      </c>
      <c r="F13" s="15">
        <v>9</v>
      </c>
      <c r="G13" s="15">
        <v>7.5</v>
      </c>
      <c r="H13" s="15"/>
      <c r="I13" s="15">
        <f t="shared" si="0"/>
        <v>7.5</v>
      </c>
      <c r="J13" s="15">
        <v>7.5</v>
      </c>
      <c r="K13" s="11">
        <f t="shared" si="1"/>
        <v>7.7</v>
      </c>
      <c r="L13" s="12" t="str">
        <f t="shared" si="2"/>
        <v>B</v>
      </c>
      <c r="M13" s="13">
        <f t="shared" si="3"/>
        <v>3</v>
      </c>
      <c r="N13" s="7" t="str">
        <f t="shared" si="4"/>
        <v>KHÁ</v>
      </c>
      <c r="O13" s="2" t="str">
        <f t="shared" si="5"/>
        <v>ĐẠT</v>
      </c>
    </row>
    <row r="14" spans="1:15" s="3" customFormat="1" ht="20.100000000000001" customHeight="1" x14ac:dyDescent="0.2">
      <c r="A14" s="10">
        <v>5</v>
      </c>
      <c r="B14" s="10" t="s">
        <v>24</v>
      </c>
      <c r="C14" s="16" t="s">
        <v>25</v>
      </c>
      <c r="D14" s="17" t="s">
        <v>26</v>
      </c>
      <c r="E14" s="18" t="s">
        <v>27</v>
      </c>
      <c r="F14" s="15">
        <v>9</v>
      </c>
      <c r="G14" s="15">
        <v>7.5</v>
      </c>
      <c r="H14" s="15"/>
      <c r="I14" s="15">
        <f t="shared" si="0"/>
        <v>7.5</v>
      </c>
      <c r="J14" s="15">
        <v>8.5</v>
      </c>
      <c r="K14" s="11">
        <f t="shared" si="1"/>
        <v>8.4</v>
      </c>
      <c r="L14" s="12" t="str">
        <f t="shared" si="2"/>
        <v>B</v>
      </c>
      <c r="M14" s="13">
        <f t="shared" si="3"/>
        <v>3</v>
      </c>
      <c r="N14" s="7" t="str">
        <f t="shared" si="4"/>
        <v>KHÁ</v>
      </c>
      <c r="O14" s="2" t="str">
        <f t="shared" si="5"/>
        <v>ĐẠT</v>
      </c>
    </row>
    <row r="15" spans="1:15" s="3" customFormat="1" ht="20.100000000000001" customHeight="1" x14ac:dyDescent="0.2">
      <c r="A15" s="10">
        <v>6</v>
      </c>
      <c r="B15" s="10" t="s">
        <v>34</v>
      </c>
      <c r="C15" s="16" t="s">
        <v>35</v>
      </c>
      <c r="D15" s="17" t="s">
        <v>36</v>
      </c>
      <c r="E15" s="18" t="s">
        <v>37</v>
      </c>
      <c r="F15" s="15">
        <v>10</v>
      </c>
      <c r="G15" s="15">
        <v>9</v>
      </c>
      <c r="H15" s="15"/>
      <c r="I15" s="15">
        <f t="shared" si="0"/>
        <v>9</v>
      </c>
      <c r="J15" s="15">
        <v>8</v>
      </c>
      <c r="K15" s="11">
        <f t="shared" si="1"/>
        <v>8.4</v>
      </c>
      <c r="L15" s="12" t="str">
        <f t="shared" si="2"/>
        <v>B</v>
      </c>
      <c r="M15" s="13">
        <f t="shared" si="3"/>
        <v>3</v>
      </c>
      <c r="N15" s="7" t="str">
        <f t="shared" si="4"/>
        <v>KHÁ</v>
      </c>
      <c r="O15" s="2" t="str">
        <f t="shared" si="5"/>
        <v>ĐẠT</v>
      </c>
    </row>
    <row r="16" spans="1:15" x14ac:dyDescent="0.25">
      <c r="B16" s="42" t="s">
        <v>50</v>
      </c>
      <c r="C16" s="42"/>
      <c r="D16" s="42"/>
      <c r="E16" s="42"/>
    </row>
    <row r="17" spans="2:15" x14ac:dyDescent="0.25">
      <c r="B17" s="21" t="s">
        <v>46</v>
      </c>
      <c r="C17" s="8"/>
      <c r="D17" s="8"/>
      <c r="E17" s="27" t="s">
        <v>15</v>
      </c>
      <c r="F17" s="27"/>
      <c r="G17" s="27"/>
      <c r="I17" s="43" t="s">
        <v>16</v>
      </c>
      <c r="J17" s="43"/>
      <c r="K17" s="43"/>
      <c r="M17" s="43" t="s">
        <v>48</v>
      </c>
      <c r="N17" s="43"/>
      <c r="O17" s="43"/>
    </row>
    <row r="18" spans="2:15" x14ac:dyDescent="0.25">
      <c r="B18" s="20"/>
      <c r="C18" s="8"/>
      <c r="D18" s="8"/>
      <c r="E18" s="8"/>
      <c r="F18" s="20"/>
      <c r="G18" s="20"/>
      <c r="H18" s="20"/>
      <c r="I18" s="20"/>
      <c r="J18" s="8"/>
      <c r="K18" s="8"/>
      <c r="L18" s="9"/>
      <c r="M18" s="9"/>
      <c r="N18" s="8"/>
      <c r="O18" s="8"/>
    </row>
    <row r="19" spans="2:15" x14ac:dyDescent="0.25">
      <c r="B19" s="20"/>
      <c r="C19" s="8"/>
      <c r="D19" s="8"/>
      <c r="E19" s="8"/>
      <c r="F19" s="20"/>
      <c r="G19" s="20"/>
      <c r="H19" s="20"/>
      <c r="I19" s="20"/>
      <c r="J19" s="8"/>
      <c r="K19" s="8"/>
      <c r="L19" s="9"/>
      <c r="M19" s="9"/>
      <c r="N19" s="8"/>
      <c r="O19" s="8"/>
    </row>
    <row r="20" spans="2:15" x14ac:dyDescent="0.25">
      <c r="B20" s="20"/>
      <c r="C20" s="8"/>
      <c r="D20" s="8"/>
      <c r="E20" s="8"/>
      <c r="F20" s="20"/>
      <c r="G20" s="20"/>
      <c r="H20" s="20"/>
      <c r="I20" s="20"/>
      <c r="J20" s="8"/>
      <c r="K20" s="8"/>
      <c r="L20" s="9"/>
      <c r="M20" s="9"/>
      <c r="N20" s="8"/>
      <c r="O20" s="8"/>
    </row>
    <row r="21" spans="2:15" x14ac:dyDescent="0.25">
      <c r="B21" s="20"/>
      <c r="C21" s="8"/>
      <c r="D21" s="8"/>
      <c r="E21" s="8"/>
      <c r="F21" s="20"/>
      <c r="G21" s="20"/>
      <c r="H21" s="20"/>
      <c r="I21" s="20"/>
      <c r="J21" s="8"/>
      <c r="K21" s="8"/>
      <c r="L21" s="9"/>
      <c r="M21" s="9"/>
      <c r="N21" s="8"/>
      <c r="O21" s="8"/>
    </row>
    <row r="22" spans="2:15" x14ac:dyDescent="0.25">
      <c r="B22" s="27" t="s">
        <v>47</v>
      </c>
      <c r="C22" s="27"/>
      <c r="E22" s="44" t="s">
        <v>51</v>
      </c>
      <c r="F22" s="44"/>
      <c r="G22" s="44"/>
      <c r="H22" s="22"/>
      <c r="I22" s="43" t="s">
        <v>49</v>
      </c>
      <c r="J22" s="43"/>
      <c r="K22" s="43"/>
      <c r="M22" s="43" t="s">
        <v>52</v>
      </c>
      <c r="N22" s="43"/>
      <c r="O22" s="43"/>
    </row>
    <row r="23" spans="2:15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8"/>
      <c r="O23" s="8"/>
    </row>
  </sheetData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6:E16"/>
    <mergeCell ref="E17:G17"/>
    <mergeCell ref="I17:K17"/>
    <mergeCell ref="M17:O17"/>
    <mergeCell ref="B22:C22"/>
    <mergeCell ref="E22:G22"/>
    <mergeCell ref="I22:K22"/>
    <mergeCell ref="M22:O22"/>
  </mergeCells>
  <pageMargins left="0.43" right="0.3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L9" sqref="L9"/>
    </sheetView>
  </sheetViews>
  <sheetFormatPr defaultRowHeight="15.75" x14ac:dyDescent="0.25"/>
  <cols>
    <col min="1" max="1" width="5.7109375" style="1" customWidth="1"/>
    <col min="2" max="2" width="12.85546875" style="1" customWidth="1"/>
    <col min="3" max="3" width="16.85546875" style="1" customWidth="1"/>
    <col min="4" max="4" width="7.140625" style="1" customWidth="1"/>
    <col min="5" max="5" width="10.5703125" style="1" customWidth="1"/>
    <col min="6" max="6" width="10.28515625" style="1" customWidth="1"/>
    <col min="7" max="7" width="7.28515625" style="1" customWidth="1"/>
    <col min="8" max="9" width="6.5703125" style="1" customWidth="1"/>
    <col min="10" max="10" width="10.85546875" style="1" customWidth="1"/>
    <col min="11" max="11" width="8.7109375" style="1" customWidth="1"/>
    <col min="12" max="12" width="6" style="6" customWidth="1"/>
    <col min="13" max="13" width="7.7109375" style="6" customWidth="1"/>
    <col min="14" max="14" width="9.28515625" style="1" customWidth="1"/>
    <col min="15" max="15" width="10.28515625" style="1" customWidth="1"/>
    <col min="16" max="16384" width="9.140625" style="1"/>
  </cols>
  <sheetData>
    <row r="1" spans="1:15" x14ac:dyDescent="0.25">
      <c r="A1" s="26" t="s">
        <v>1</v>
      </c>
      <c r="B1" s="26"/>
      <c r="C1" s="26"/>
      <c r="D1" s="26"/>
      <c r="E1" s="27" t="s">
        <v>7</v>
      </c>
      <c r="F1" s="27"/>
      <c r="G1" s="27"/>
      <c r="H1" s="27"/>
      <c r="I1" s="27"/>
      <c r="J1" s="27"/>
      <c r="K1" s="27"/>
      <c r="L1" s="27"/>
      <c r="M1" s="27"/>
      <c r="N1" s="27"/>
    </row>
    <row r="2" spans="1:15" ht="19.5" customHeight="1" x14ac:dyDescent="0.25">
      <c r="A2" s="28" t="s">
        <v>2</v>
      </c>
      <c r="B2" s="28"/>
      <c r="C2" s="28"/>
      <c r="D2" s="28"/>
      <c r="E2" s="27" t="s">
        <v>19</v>
      </c>
      <c r="F2" s="27"/>
      <c r="G2" s="27"/>
      <c r="H2" s="27"/>
      <c r="I2" s="27"/>
      <c r="J2" s="27"/>
      <c r="K2" s="27"/>
      <c r="L2" s="27"/>
      <c r="M2" s="27"/>
      <c r="N2" s="27"/>
    </row>
    <row r="3" spans="1:15" ht="20.25" customHeight="1" x14ac:dyDescent="0.25">
      <c r="E3" s="36" t="s">
        <v>43</v>
      </c>
      <c r="F3" s="36"/>
      <c r="G3" s="36"/>
      <c r="H3" s="36"/>
      <c r="I3" s="36"/>
      <c r="J3" s="36"/>
      <c r="K3" s="36"/>
      <c r="L3" s="36"/>
      <c r="M3" s="36"/>
      <c r="N3" s="36"/>
    </row>
    <row r="4" spans="1:15" ht="18.75" customHeight="1" x14ac:dyDescent="0.25">
      <c r="E4" s="27" t="s">
        <v>53</v>
      </c>
      <c r="F4" s="27"/>
      <c r="G4" s="27"/>
      <c r="H4" s="27"/>
      <c r="I4" s="27"/>
      <c r="J4" s="27"/>
      <c r="K4" s="27"/>
      <c r="L4" s="27"/>
      <c r="M4" s="27"/>
      <c r="N4" s="27"/>
    </row>
    <row r="5" spans="1:15" ht="18.75" customHeight="1" x14ac:dyDescent="0.25">
      <c r="E5" s="41" t="s">
        <v>64</v>
      </c>
      <c r="F5" s="41"/>
      <c r="G5" s="41"/>
      <c r="H5" s="41"/>
      <c r="I5" s="41"/>
      <c r="J5" s="41"/>
      <c r="K5" s="41"/>
      <c r="L5" s="41"/>
      <c r="M5" s="41"/>
      <c r="N5" s="41"/>
    </row>
    <row r="6" spans="1:15" ht="15.75" customHeight="1" x14ac:dyDescent="0.25">
      <c r="E6" s="41" t="s">
        <v>70</v>
      </c>
      <c r="F6" s="41"/>
      <c r="G6" s="41"/>
      <c r="H6" s="41"/>
      <c r="I6" s="41"/>
      <c r="J6" s="41"/>
      <c r="K6" s="41"/>
      <c r="L6" s="41"/>
      <c r="M6" s="41"/>
      <c r="N6" s="41"/>
    </row>
    <row r="7" spans="1:15" ht="10.5" customHeight="1" x14ac:dyDescent="0.25"/>
    <row r="8" spans="1:15" s="5" customFormat="1" ht="42" customHeight="1" x14ac:dyDescent="0.2">
      <c r="A8" s="39" t="s">
        <v>0</v>
      </c>
      <c r="B8" s="39" t="s">
        <v>3</v>
      </c>
      <c r="C8" s="39" t="s">
        <v>4</v>
      </c>
      <c r="D8" s="39"/>
      <c r="E8" s="40" t="s">
        <v>5</v>
      </c>
      <c r="F8" s="37" t="s">
        <v>11</v>
      </c>
      <c r="G8" s="33" t="s">
        <v>44</v>
      </c>
      <c r="H8" s="34"/>
      <c r="I8" s="35"/>
      <c r="J8" s="37" t="s">
        <v>45</v>
      </c>
      <c r="K8" s="33" t="s">
        <v>10</v>
      </c>
      <c r="L8" s="34"/>
      <c r="M8" s="35"/>
      <c r="N8" s="29" t="s">
        <v>14</v>
      </c>
      <c r="O8" s="30"/>
    </row>
    <row r="9" spans="1:15" s="5" customFormat="1" ht="38.25" customHeight="1" x14ac:dyDescent="0.2">
      <c r="A9" s="39"/>
      <c r="B9" s="39"/>
      <c r="C9" s="39"/>
      <c r="D9" s="39"/>
      <c r="E9" s="39"/>
      <c r="F9" s="38"/>
      <c r="G9" s="14" t="s">
        <v>67</v>
      </c>
      <c r="H9" s="19" t="s">
        <v>8</v>
      </c>
      <c r="I9" s="4" t="s">
        <v>68</v>
      </c>
      <c r="J9" s="38"/>
      <c r="K9" s="4" t="s">
        <v>12</v>
      </c>
      <c r="L9" s="4" t="s">
        <v>6</v>
      </c>
      <c r="M9" s="4" t="s">
        <v>13</v>
      </c>
      <c r="N9" s="31"/>
      <c r="O9" s="32"/>
    </row>
    <row r="10" spans="1:15" s="3" customFormat="1" ht="20.100000000000001" customHeight="1" x14ac:dyDescent="0.2">
      <c r="A10" s="10">
        <v>1</v>
      </c>
      <c r="B10" s="10" t="s">
        <v>31</v>
      </c>
      <c r="C10" s="16" t="s">
        <v>32</v>
      </c>
      <c r="D10" s="17" t="s">
        <v>17</v>
      </c>
      <c r="E10" s="18" t="s">
        <v>33</v>
      </c>
      <c r="F10" s="15">
        <v>9</v>
      </c>
      <c r="G10" s="15">
        <v>8.3000000000000007</v>
      </c>
      <c r="H10" s="15"/>
      <c r="I10" s="15">
        <f t="shared" ref="I10:I15" si="0">G10</f>
        <v>8.3000000000000007</v>
      </c>
      <c r="J10" s="15">
        <v>7.5</v>
      </c>
      <c r="K10" s="11">
        <f t="shared" ref="K10:K15" si="1">ROUND((J10*5+I10*4+F10)/10,1)</f>
        <v>8</v>
      </c>
      <c r="L10" s="12" t="str">
        <f t="shared" ref="L10:L15" si="2">IF(K10&gt;=8.5,"A",IF(K10&gt;=7,"B",IF(K10&gt;=5.5,"C",IF(K10&gt;=4,"D",IF(AND(K10&lt;4,K10&gt;=0),"F",IF(AND(F10="",I10="",J10=""),"I",IF(OR(F10&lt;&gt;"",I10&lt;&gt;"",J10&lt;&gt;""),"X","R")))))))</f>
        <v>B</v>
      </c>
      <c r="M10" s="13">
        <f t="shared" ref="M10:M15" si="3">IF(L10="A",4,IF(L10="B",3,IF(L10="C",2,IF(L10="D",1,0))))</f>
        <v>3</v>
      </c>
      <c r="N10" s="7" t="str">
        <f t="shared" ref="N10:N15" si="4">IF(L10="A","GIỎI",IF(L10="B","KHÁ",IF(L10="C","TB",IF(L10="D","TB YẾU","KÉM"))))</f>
        <v>KHÁ</v>
      </c>
      <c r="O10" s="2" t="str">
        <f t="shared" ref="O10:O15" si="5">IF(OR(K10&lt;4,J10&lt;=2),"KHÔNG ĐẠT","ĐẠT")</f>
        <v>ĐẠT</v>
      </c>
    </row>
    <row r="11" spans="1:15" s="3" customFormat="1" ht="20.100000000000001" customHeight="1" x14ac:dyDescent="0.2">
      <c r="A11" s="10">
        <v>2</v>
      </c>
      <c r="B11" s="10" t="s">
        <v>20</v>
      </c>
      <c r="C11" s="16" t="s">
        <v>21</v>
      </c>
      <c r="D11" s="17" t="s">
        <v>22</v>
      </c>
      <c r="E11" s="18" t="s">
        <v>23</v>
      </c>
      <c r="F11" s="15">
        <v>10</v>
      </c>
      <c r="G11" s="15">
        <v>9</v>
      </c>
      <c r="H11" s="15"/>
      <c r="I11" s="15">
        <f t="shared" si="0"/>
        <v>9</v>
      </c>
      <c r="J11" s="15">
        <v>8.5</v>
      </c>
      <c r="K11" s="11">
        <f t="shared" si="1"/>
        <v>8.9</v>
      </c>
      <c r="L11" s="12" t="str">
        <f t="shared" si="2"/>
        <v>A</v>
      </c>
      <c r="M11" s="13">
        <f t="shared" si="3"/>
        <v>4</v>
      </c>
      <c r="N11" s="7" t="str">
        <f t="shared" si="4"/>
        <v>GIỎI</v>
      </c>
      <c r="O11" s="2" t="str">
        <f t="shared" si="5"/>
        <v>ĐẠT</v>
      </c>
    </row>
    <row r="12" spans="1:15" s="3" customFormat="1" ht="20.100000000000001" customHeight="1" x14ac:dyDescent="0.2">
      <c r="A12" s="10">
        <v>3</v>
      </c>
      <c r="B12" s="10" t="s">
        <v>28</v>
      </c>
      <c r="C12" s="16" t="s">
        <v>18</v>
      </c>
      <c r="D12" s="17" t="s">
        <v>29</v>
      </c>
      <c r="E12" s="18" t="s">
        <v>30</v>
      </c>
      <c r="F12" s="15">
        <v>9</v>
      </c>
      <c r="G12" s="15">
        <v>8.3000000000000007</v>
      </c>
      <c r="H12" s="15"/>
      <c r="I12" s="15">
        <f t="shared" si="0"/>
        <v>8.3000000000000007</v>
      </c>
      <c r="J12" s="15">
        <v>7.5</v>
      </c>
      <c r="K12" s="11">
        <f t="shared" si="1"/>
        <v>8</v>
      </c>
      <c r="L12" s="12" t="str">
        <f t="shared" si="2"/>
        <v>B</v>
      </c>
      <c r="M12" s="13">
        <f t="shared" si="3"/>
        <v>3</v>
      </c>
      <c r="N12" s="7" t="str">
        <f t="shared" si="4"/>
        <v>KHÁ</v>
      </c>
      <c r="O12" s="2" t="str">
        <f t="shared" si="5"/>
        <v>ĐẠT</v>
      </c>
    </row>
    <row r="13" spans="1:15" s="3" customFormat="1" ht="20.100000000000001" customHeight="1" x14ac:dyDescent="0.2">
      <c r="A13" s="10">
        <v>4</v>
      </c>
      <c r="B13" s="10" t="s">
        <v>38</v>
      </c>
      <c r="C13" s="16" t="s">
        <v>39</v>
      </c>
      <c r="D13" s="17" t="s">
        <v>40</v>
      </c>
      <c r="E13" s="18" t="s">
        <v>41</v>
      </c>
      <c r="F13" s="15">
        <v>9</v>
      </c>
      <c r="G13" s="15">
        <v>8.5</v>
      </c>
      <c r="H13" s="15"/>
      <c r="I13" s="15">
        <f t="shared" si="0"/>
        <v>8.5</v>
      </c>
      <c r="J13" s="15">
        <v>7.5</v>
      </c>
      <c r="K13" s="11">
        <f t="shared" si="1"/>
        <v>8.1</v>
      </c>
      <c r="L13" s="12" t="str">
        <f t="shared" si="2"/>
        <v>B</v>
      </c>
      <c r="M13" s="13">
        <f t="shared" si="3"/>
        <v>3</v>
      </c>
      <c r="N13" s="7" t="str">
        <f t="shared" si="4"/>
        <v>KHÁ</v>
      </c>
      <c r="O13" s="2" t="str">
        <f t="shared" si="5"/>
        <v>ĐẠT</v>
      </c>
    </row>
    <row r="14" spans="1:15" s="3" customFormat="1" ht="20.100000000000001" customHeight="1" x14ac:dyDescent="0.2">
      <c r="A14" s="10">
        <v>5</v>
      </c>
      <c r="B14" s="10" t="s">
        <v>24</v>
      </c>
      <c r="C14" s="16" t="s">
        <v>25</v>
      </c>
      <c r="D14" s="17" t="s">
        <v>26</v>
      </c>
      <c r="E14" s="18" t="s">
        <v>27</v>
      </c>
      <c r="F14" s="15">
        <v>9</v>
      </c>
      <c r="G14" s="15">
        <v>8.1999999999999993</v>
      </c>
      <c r="H14" s="15"/>
      <c r="I14" s="15">
        <f t="shared" si="0"/>
        <v>8.1999999999999993</v>
      </c>
      <c r="J14" s="15">
        <v>7.5</v>
      </c>
      <c r="K14" s="11">
        <f t="shared" si="1"/>
        <v>7.9</v>
      </c>
      <c r="L14" s="12" t="str">
        <f t="shared" si="2"/>
        <v>B</v>
      </c>
      <c r="M14" s="13">
        <f t="shared" si="3"/>
        <v>3</v>
      </c>
      <c r="N14" s="7" t="str">
        <f t="shared" si="4"/>
        <v>KHÁ</v>
      </c>
      <c r="O14" s="2" t="str">
        <f t="shared" si="5"/>
        <v>ĐẠT</v>
      </c>
    </row>
    <row r="15" spans="1:15" s="3" customFormat="1" ht="20.100000000000001" customHeight="1" x14ac:dyDescent="0.2">
      <c r="A15" s="10">
        <v>6</v>
      </c>
      <c r="B15" s="10" t="s">
        <v>34</v>
      </c>
      <c r="C15" s="16" t="s">
        <v>35</v>
      </c>
      <c r="D15" s="17" t="s">
        <v>36</v>
      </c>
      <c r="E15" s="18" t="s">
        <v>37</v>
      </c>
      <c r="F15" s="15">
        <v>10</v>
      </c>
      <c r="G15" s="15">
        <v>8</v>
      </c>
      <c r="H15" s="15"/>
      <c r="I15" s="15">
        <f t="shared" si="0"/>
        <v>8</v>
      </c>
      <c r="J15" s="15">
        <v>7.5</v>
      </c>
      <c r="K15" s="11">
        <f t="shared" si="1"/>
        <v>8</v>
      </c>
      <c r="L15" s="12" t="str">
        <f t="shared" si="2"/>
        <v>B</v>
      </c>
      <c r="M15" s="13">
        <f t="shared" si="3"/>
        <v>3</v>
      </c>
      <c r="N15" s="7" t="str">
        <f t="shared" si="4"/>
        <v>KHÁ</v>
      </c>
      <c r="O15" s="2" t="str">
        <f t="shared" si="5"/>
        <v>ĐẠT</v>
      </c>
    </row>
    <row r="16" spans="1:15" x14ac:dyDescent="0.25">
      <c r="B16" s="42" t="s">
        <v>50</v>
      </c>
      <c r="C16" s="42"/>
      <c r="D16" s="42"/>
      <c r="E16" s="42"/>
    </row>
    <row r="17" spans="2:15" x14ac:dyDescent="0.25">
      <c r="B17" s="21" t="s">
        <v>46</v>
      </c>
      <c r="C17" s="8"/>
      <c r="D17" s="8"/>
      <c r="E17" s="27" t="s">
        <v>15</v>
      </c>
      <c r="F17" s="27"/>
      <c r="G17" s="27"/>
      <c r="I17" s="43" t="s">
        <v>16</v>
      </c>
      <c r="J17" s="43"/>
      <c r="K17" s="43"/>
      <c r="M17" s="43" t="s">
        <v>48</v>
      </c>
      <c r="N17" s="43"/>
      <c r="O17" s="43"/>
    </row>
    <row r="18" spans="2:15" x14ac:dyDescent="0.25">
      <c r="B18" s="20"/>
      <c r="C18" s="8"/>
      <c r="D18" s="8"/>
      <c r="E18" s="8"/>
      <c r="F18" s="20"/>
      <c r="G18" s="20"/>
      <c r="H18" s="20"/>
      <c r="I18" s="20"/>
      <c r="J18" s="8"/>
      <c r="K18" s="8"/>
      <c r="L18" s="9"/>
      <c r="M18" s="9"/>
      <c r="N18" s="8"/>
      <c r="O18" s="8"/>
    </row>
    <row r="19" spans="2:15" x14ac:dyDescent="0.25">
      <c r="B19" s="20"/>
      <c r="C19" s="8"/>
      <c r="D19" s="8"/>
      <c r="E19" s="8"/>
      <c r="F19" s="20"/>
      <c r="G19" s="20"/>
      <c r="H19" s="20"/>
      <c r="I19" s="20"/>
      <c r="J19" s="8"/>
      <c r="K19" s="8"/>
      <c r="L19" s="9"/>
      <c r="M19" s="9"/>
      <c r="N19" s="8"/>
      <c r="O19" s="8"/>
    </row>
    <row r="20" spans="2:15" x14ac:dyDescent="0.25">
      <c r="B20" s="20"/>
      <c r="C20" s="8"/>
      <c r="D20" s="8"/>
      <c r="E20" s="8"/>
      <c r="F20" s="20"/>
      <c r="G20" s="20"/>
      <c r="H20" s="20"/>
      <c r="I20" s="20"/>
      <c r="J20" s="8"/>
      <c r="K20" s="8"/>
      <c r="L20" s="9"/>
      <c r="M20" s="9"/>
      <c r="N20" s="8"/>
      <c r="O20" s="8"/>
    </row>
    <row r="21" spans="2:15" x14ac:dyDescent="0.25">
      <c r="B21" s="20"/>
      <c r="C21" s="8"/>
      <c r="D21" s="8"/>
      <c r="E21" s="8"/>
      <c r="F21" s="20"/>
      <c r="G21" s="20"/>
      <c r="H21" s="20"/>
      <c r="I21" s="20"/>
      <c r="J21" s="8"/>
      <c r="K21" s="8"/>
      <c r="L21" s="9"/>
      <c r="M21" s="9"/>
      <c r="N21" s="8"/>
      <c r="O21" s="8"/>
    </row>
    <row r="22" spans="2:15" x14ac:dyDescent="0.25">
      <c r="B22" s="27" t="s">
        <v>47</v>
      </c>
      <c r="C22" s="27"/>
      <c r="E22" s="44" t="s">
        <v>51</v>
      </c>
      <c r="F22" s="44"/>
      <c r="G22" s="44"/>
      <c r="H22" s="22"/>
      <c r="I22" s="43" t="s">
        <v>49</v>
      </c>
      <c r="J22" s="43"/>
      <c r="K22" s="43"/>
      <c r="M22" s="43" t="s">
        <v>52</v>
      </c>
      <c r="N22" s="43"/>
      <c r="O22" s="43"/>
    </row>
    <row r="23" spans="2:15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9"/>
      <c r="N23" s="8"/>
      <c r="O23" s="8"/>
    </row>
  </sheetData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6:E16"/>
    <mergeCell ref="E17:G17"/>
    <mergeCell ref="I17:K17"/>
    <mergeCell ref="M17:O17"/>
    <mergeCell ref="B22:C22"/>
    <mergeCell ref="E22:G22"/>
    <mergeCell ref="I22:K22"/>
    <mergeCell ref="M22:O22"/>
  </mergeCells>
  <pageMargins left="0.17" right="0.16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1"/>
  <sheetViews>
    <sheetView workbookViewId="0">
      <selection activeCell="E3" sqref="E3:N3"/>
    </sheetView>
  </sheetViews>
  <sheetFormatPr defaultRowHeight="15.75" x14ac:dyDescent="0.25"/>
  <cols>
    <col min="1" max="1" width="5.7109375" style="1" customWidth="1"/>
    <col min="2" max="2" width="11.5703125" style="1" customWidth="1"/>
    <col min="3" max="3" width="16.85546875" style="1" customWidth="1"/>
    <col min="4" max="4" width="6.7109375" style="1" customWidth="1"/>
    <col min="5" max="5" width="11" style="1" customWidth="1"/>
    <col min="6" max="6" width="10.28515625" style="1" customWidth="1"/>
    <col min="7" max="7" width="7.28515625" style="1" customWidth="1"/>
    <col min="8" max="9" width="6.5703125" style="1" customWidth="1"/>
    <col min="10" max="10" width="10.85546875" style="1" customWidth="1"/>
    <col min="11" max="11" width="8.7109375" style="1" customWidth="1"/>
    <col min="12" max="12" width="6" style="6" customWidth="1"/>
    <col min="13" max="13" width="7.7109375" style="6" customWidth="1"/>
    <col min="14" max="14" width="9.42578125" style="1" customWidth="1"/>
    <col min="15" max="15" width="12.28515625" style="1" customWidth="1"/>
    <col min="16" max="16384" width="9.140625" style="1"/>
  </cols>
  <sheetData>
    <row r="1" spans="1:15" x14ac:dyDescent="0.25">
      <c r="A1" s="26" t="s">
        <v>1</v>
      </c>
      <c r="B1" s="26"/>
      <c r="C1" s="26"/>
      <c r="D1" s="26"/>
      <c r="E1" s="27" t="s">
        <v>7</v>
      </c>
      <c r="F1" s="27"/>
      <c r="G1" s="27"/>
      <c r="H1" s="27"/>
      <c r="I1" s="27"/>
      <c r="J1" s="27"/>
      <c r="K1" s="27"/>
      <c r="L1" s="27"/>
      <c r="M1" s="27"/>
      <c r="N1" s="27"/>
    </row>
    <row r="2" spans="1:15" ht="19.5" customHeight="1" x14ac:dyDescent="0.25">
      <c r="A2" s="28" t="s">
        <v>2</v>
      </c>
      <c r="B2" s="28"/>
      <c r="C2" s="28"/>
      <c r="D2" s="28"/>
      <c r="E2" s="27" t="s">
        <v>19</v>
      </c>
      <c r="F2" s="27"/>
      <c r="G2" s="27"/>
      <c r="H2" s="27"/>
      <c r="I2" s="27"/>
      <c r="J2" s="27"/>
      <c r="K2" s="27"/>
      <c r="L2" s="27"/>
      <c r="M2" s="27"/>
      <c r="N2" s="27"/>
    </row>
    <row r="3" spans="1:15" ht="20.25" customHeight="1" x14ac:dyDescent="0.25">
      <c r="E3" s="36" t="s">
        <v>43</v>
      </c>
      <c r="F3" s="36"/>
      <c r="G3" s="36"/>
      <c r="H3" s="36"/>
      <c r="I3" s="36"/>
      <c r="J3" s="36"/>
      <c r="K3" s="36"/>
      <c r="L3" s="36"/>
      <c r="M3" s="36"/>
      <c r="N3" s="36"/>
    </row>
    <row r="4" spans="1:15" ht="18.75" customHeight="1" x14ac:dyDescent="0.25">
      <c r="E4" s="27" t="s">
        <v>53</v>
      </c>
      <c r="F4" s="27"/>
      <c r="G4" s="27"/>
      <c r="H4" s="27"/>
      <c r="I4" s="27"/>
      <c r="J4" s="27"/>
      <c r="K4" s="27"/>
      <c r="L4" s="27"/>
      <c r="M4" s="27"/>
      <c r="N4" s="27"/>
    </row>
    <row r="5" spans="1:15" ht="18.75" customHeight="1" x14ac:dyDescent="0.25">
      <c r="E5" s="41" t="s">
        <v>72</v>
      </c>
      <c r="F5" s="41"/>
      <c r="G5" s="41"/>
      <c r="H5" s="41"/>
      <c r="I5" s="41"/>
      <c r="J5" s="41"/>
      <c r="K5" s="41"/>
      <c r="L5" s="41"/>
      <c r="M5" s="41"/>
      <c r="N5" s="41"/>
    </row>
    <row r="6" spans="1:15" ht="15.75" customHeight="1" x14ac:dyDescent="0.25">
      <c r="E6" s="41" t="s">
        <v>69</v>
      </c>
      <c r="F6" s="41"/>
      <c r="G6" s="41"/>
      <c r="H6" s="41"/>
      <c r="I6" s="41"/>
      <c r="J6" s="41"/>
      <c r="K6" s="41"/>
      <c r="L6" s="41"/>
      <c r="M6" s="41"/>
      <c r="N6" s="41"/>
    </row>
    <row r="7" spans="1:15" ht="10.5" customHeight="1" x14ac:dyDescent="0.25"/>
    <row r="8" spans="1:15" s="5" customFormat="1" ht="42" customHeight="1" x14ac:dyDescent="0.2">
      <c r="A8" s="39" t="s">
        <v>0</v>
      </c>
      <c r="B8" s="39" t="s">
        <v>3</v>
      </c>
      <c r="C8" s="39" t="s">
        <v>4</v>
      </c>
      <c r="D8" s="39"/>
      <c r="E8" s="40" t="s">
        <v>5</v>
      </c>
      <c r="F8" s="37" t="s">
        <v>11</v>
      </c>
      <c r="G8" s="33" t="s">
        <v>44</v>
      </c>
      <c r="H8" s="34"/>
      <c r="I8" s="35"/>
      <c r="J8" s="37" t="s">
        <v>45</v>
      </c>
      <c r="K8" s="33" t="s">
        <v>10</v>
      </c>
      <c r="L8" s="34"/>
      <c r="M8" s="35"/>
      <c r="N8" s="29" t="s">
        <v>14</v>
      </c>
      <c r="O8" s="30"/>
    </row>
    <row r="9" spans="1:15" s="5" customFormat="1" ht="38.25" customHeight="1" x14ac:dyDescent="0.2">
      <c r="A9" s="39"/>
      <c r="B9" s="39"/>
      <c r="C9" s="39"/>
      <c r="D9" s="39"/>
      <c r="E9" s="39"/>
      <c r="F9" s="38"/>
      <c r="G9" s="14" t="s">
        <v>42</v>
      </c>
      <c r="H9" s="19" t="s">
        <v>8</v>
      </c>
      <c r="I9" s="4" t="s">
        <v>9</v>
      </c>
      <c r="J9" s="38"/>
      <c r="K9" s="4" t="s">
        <v>12</v>
      </c>
      <c r="L9" s="4" t="s">
        <v>6</v>
      </c>
      <c r="M9" s="4" t="s">
        <v>13</v>
      </c>
      <c r="N9" s="31"/>
      <c r="O9" s="32"/>
    </row>
    <row r="10" spans="1:15" s="3" customFormat="1" ht="20.100000000000001" customHeight="1" x14ac:dyDescent="0.2">
      <c r="A10" s="10">
        <v>1</v>
      </c>
      <c r="B10" s="10" t="s">
        <v>20</v>
      </c>
      <c r="C10" s="16" t="s">
        <v>21</v>
      </c>
      <c r="D10" s="17" t="s">
        <v>22</v>
      </c>
      <c r="E10" s="18" t="s">
        <v>23</v>
      </c>
      <c r="F10" s="23">
        <v>10</v>
      </c>
      <c r="G10" s="23">
        <v>9.8000000000000007</v>
      </c>
      <c r="H10" s="15"/>
      <c r="I10" s="15">
        <f>G10</f>
        <v>9.8000000000000007</v>
      </c>
      <c r="J10" s="15">
        <v>8.5</v>
      </c>
      <c r="K10" s="11">
        <f>ROUND((J10*7+I10*2+F10)/10,1)</f>
        <v>8.9</v>
      </c>
      <c r="L10" s="12" t="str">
        <f>IF(K10&gt;=8.5,"A",IF(K10&gt;=7,"B",IF(K10&gt;=5.5,"C",IF(K10&gt;=4,"D",IF(AND(K10&lt;4,K10&gt;=0),"F",IF(AND(F10="",I10="",J10=""),"I",IF(OR(F10&lt;&gt;"",I10&lt;&gt;"",J10&lt;&gt;""),"X","R")))))))</f>
        <v>A</v>
      </c>
      <c r="M10" s="13">
        <f>IF(L10="A",4,IF(L10="B",3,IF(L10="C",2,IF(L10="D",1,0))))</f>
        <v>4</v>
      </c>
      <c r="N10" s="7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1:15" s="3" customFormat="1" ht="20.100000000000001" customHeight="1" x14ac:dyDescent="0.2">
      <c r="A11" s="10">
        <v>2</v>
      </c>
      <c r="B11" s="10" t="s">
        <v>28</v>
      </c>
      <c r="C11" s="16" t="s">
        <v>18</v>
      </c>
      <c r="D11" s="17" t="s">
        <v>29</v>
      </c>
      <c r="E11" s="18" t="s">
        <v>30</v>
      </c>
      <c r="F11" s="24">
        <v>9</v>
      </c>
      <c r="G11" s="24">
        <v>8.4</v>
      </c>
      <c r="H11" s="15"/>
      <c r="I11" s="15">
        <f>G11</f>
        <v>8.4</v>
      </c>
      <c r="J11" s="15">
        <v>3.5</v>
      </c>
      <c r="K11" s="11">
        <f>ROUND((J11*7+I11*2+F11)/10,1)</f>
        <v>5</v>
      </c>
      <c r="L11" s="12" t="str">
        <f>IF(K11&gt;=8.5,"A",IF(K11&gt;=7,"B",IF(K11&gt;=5.5,"C",IF(K11&gt;=4,"D",IF(AND(K11&lt;4,K11&gt;=0),"F",IF(AND(F11="",I11="",J11=""),"I",IF(OR(F11&lt;&gt;"",I11&lt;&gt;"",J11&lt;&gt;""),"X","R")))))))</f>
        <v>D</v>
      </c>
      <c r="M11" s="13">
        <f>IF(L11="A",4,IF(L11="B",3,IF(L11="C",2,IF(L11="D",1,0))))</f>
        <v>1</v>
      </c>
      <c r="N11" s="7" t="str">
        <f>IF(L11="A","GIỎI",IF(L11="B","KHÁ",IF(L11="C","TB",IF(L11="D","TB YẾU","KÉM"))))</f>
        <v>TB YẾU</v>
      </c>
      <c r="O11" s="2" t="str">
        <f>IF(OR(K11&lt;4,J11&lt;=2),"KHÔNG ĐẠT","ĐẠT")</f>
        <v>ĐẠT</v>
      </c>
    </row>
    <row r="12" spans="1:15" s="3" customFormat="1" ht="20.100000000000001" customHeight="1" x14ac:dyDescent="0.2">
      <c r="A12" s="10">
        <v>3</v>
      </c>
      <c r="B12" s="10" t="s">
        <v>38</v>
      </c>
      <c r="C12" s="16" t="s">
        <v>39</v>
      </c>
      <c r="D12" s="17" t="s">
        <v>40</v>
      </c>
      <c r="E12" s="18" t="s">
        <v>41</v>
      </c>
      <c r="F12" s="24">
        <v>9</v>
      </c>
      <c r="G12" s="23">
        <v>9.5</v>
      </c>
      <c r="H12" s="15"/>
      <c r="I12" s="15">
        <f>G12</f>
        <v>9.5</v>
      </c>
      <c r="J12" s="15">
        <v>6</v>
      </c>
      <c r="K12" s="11">
        <f>ROUND((J12*7+I12*2+F12)/10,1)</f>
        <v>7</v>
      </c>
      <c r="L12" s="12" t="str">
        <f>IF(K12&gt;=8.5,"A",IF(K12&gt;=7,"B",IF(K12&gt;=5.5,"C",IF(K12&gt;=4,"D",IF(AND(K12&lt;4,K12&gt;=0),"F",IF(AND(F12="",I12="",J12=""),"I",IF(OR(F12&lt;&gt;"",I12&lt;&gt;"",J12&lt;&gt;""),"X","R")))))))</f>
        <v>B</v>
      </c>
      <c r="M12" s="13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1:15" s="3" customFormat="1" ht="20.100000000000001" customHeight="1" x14ac:dyDescent="0.2">
      <c r="A13" s="10">
        <v>4</v>
      </c>
      <c r="B13" s="10" t="s">
        <v>24</v>
      </c>
      <c r="C13" s="16" t="s">
        <v>25</v>
      </c>
      <c r="D13" s="17" t="s">
        <v>26</v>
      </c>
      <c r="E13" s="18" t="s">
        <v>27</v>
      </c>
      <c r="F13" s="24">
        <v>9</v>
      </c>
      <c r="G13" s="24">
        <v>9.4</v>
      </c>
      <c r="H13" s="15"/>
      <c r="I13" s="15">
        <f>G13</f>
        <v>9.4</v>
      </c>
      <c r="J13" s="15">
        <v>6</v>
      </c>
      <c r="K13" s="11">
        <f>ROUND((J13*7+I13*2+F13)/10,1)</f>
        <v>7</v>
      </c>
      <c r="L13" s="12" t="str">
        <f>IF(K13&gt;=8.5,"A",IF(K13&gt;=7,"B",IF(K13&gt;=5.5,"C",IF(K13&gt;=4,"D",IF(AND(K13&lt;4,K13&gt;=0),"F",IF(AND(F13="",I13="",J13=""),"I",IF(OR(F13&lt;&gt;"",I13&lt;&gt;"",J13&lt;&gt;""),"X","R")))))))</f>
        <v>B</v>
      </c>
      <c r="M13" s="13">
        <f>IF(L13="A",4,IF(L13="B",3,IF(L13="C",2,IF(L13="D",1,0))))</f>
        <v>3</v>
      </c>
      <c r="N13" s="7" t="str">
        <f>IF(L13="A","GIỎI",IF(L13="B","KHÁ",IF(L13="C","TB",IF(L13="D","TB YẾU","KÉM"))))</f>
        <v>KHÁ</v>
      </c>
      <c r="O13" s="2" t="str">
        <f>IF(OR(K13&lt;4,J13&lt;=2),"KHÔNG ĐẠT","ĐẠT")</f>
        <v>ĐẠT</v>
      </c>
    </row>
    <row r="14" spans="1:15" x14ac:dyDescent="0.25">
      <c r="B14" s="42" t="s">
        <v>71</v>
      </c>
      <c r="C14" s="42"/>
      <c r="D14" s="42"/>
      <c r="E14" s="42"/>
    </row>
    <row r="15" spans="1:15" x14ac:dyDescent="0.25">
      <c r="B15" s="21" t="s">
        <v>46</v>
      </c>
      <c r="C15" s="8"/>
      <c r="D15" s="8"/>
      <c r="E15" s="27" t="s">
        <v>15</v>
      </c>
      <c r="F15" s="27"/>
      <c r="G15" s="27"/>
      <c r="I15" s="43" t="s">
        <v>16</v>
      </c>
      <c r="J15" s="43"/>
      <c r="K15" s="43"/>
      <c r="M15" s="43" t="s">
        <v>48</v>
      </c>
      <c r="N15" s="43"/>
      <c r="O15" s="43"/>
    </row>
    <row r="16" spans="1:15" x14ac:dyDescent="0.25">
      <c r="B16" s="20"/>
      <c r="C16" s="8"/>
      <c r="D16" s="8"/>
      <c r="E16" s="8"/>
      <c r="F16" s="20"/>
      <c r="G16" s="20"/>
      <c r="H16" s="20"/>
      <c r="I16" s="20"/>
      <c r="J16" s="8"/>
      <c r="K16" s="8"/>
      <c r="L16" s="9"/>
      <c r="M16" s="9"/>
      <c r="N16" s="8"/>
      <c r="O16" s="8"/>
    </row>
    <row r="17" spans="2:15" x14ac:dyDescent="0.25">
      <c r="B17" s="20"/>
      <c r="C17" s="8"/>
      <c r="D17" s="8"/>
      <c r="E17" s="8"/>
      <c r="F17" s="20"/>
      <c r="G17" s="20"/>
      <c r="H17" s="20"/>
      <c r="I17" s="20"/>
      <c r="J17" s="8"/>
      <c r="K17" s="8"/>
      <c r="L17" s="9"/>
      <c r="M17" s="9"/>
      <c r="N17" s="8"/>
      <c r="O17" s="8"/>
    </row>
    <row r="18" spans="2:15" x14ac:dyDescent="0.25">
      <c r="B18" s="20"/>
      <c r="C18" s="8"/>
      <c r="D18" s="8"/>
      <c r="E18" s="8"/>
      <c r="F18" s="20"/>
      <c r="G18" s="20"/>
      <c r="H18" s="20"/>
      <c r="I18" s="20"/>
      <c r="J18" s="8"/>
      <c r="K18" s="8"/>
      <c r="L18" s="9"/>
      <c r="M18" s="9"/>
      <c r="N18" s="8"/>
      <c r="O18" s="8"/>
    </row>
    <row r="19" spans="2:15" x14ac:dyDescent="0.25">
      <c r="B19" s="20"/>
      <c r="C19" s="8"/>
      <c r="D19" s="8"/>
      <c r="E19" s="8"/>
      <c r="F19" s="20"/>
      <c r="G19" s="20"/>
      <c r="H19" s="20"/>
      <c r="I19" s="20"/>
      <c r="J19" s="8"/>
      <c r="K19" s="8"/>
      <c r="L19" s="9"/>
      <c r="M19" s="9"/>
      <c r="N19" s="8"/>
      <c r="O19" s="8"/>
    </row>
    <row r="20" spans="2:15" x14ac:dyDescent="0.25">
      <c r="B20" s="27" t="s">
        <v>47</v>
      </c>
      <c r="C20" s="27"/>
      <c r="E20" s="44" t="s">
        <v>51</v>
      </c>
      <c r="F20" s="44"/>
      <c r="G20" s="44"/>
      <c r="H20" s="22"/>
      <c r="I20" s="43" t="s">
        <v>49</v>
      </c>
      <c r="J20" s="43"/>
      <c r="K20" s="43"/>
      <c r="M20" s="43" t="s">
        <v>52</v>
      </c>
      <c r="N20" s="43"/>
      <c r="O20" s="43"/>
    </row>
    <row r="21" spans="2:15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8"/>
      <c r="O21" s="8"/>
    </row>
  </sheetData>
  <mergeCells count="25">
    <mergeCell ref="N8:O9"/>
    <mergeCell ref="B14:E14"/>
    <mergeCell ref="E15:G15"/>
    <mergeCell ref="I15:K15"/>
    <mergeCell ref="M15:O15"/>
    <mergeCell ref="B20:C20"/>
    <mergeCell ref="E20:G20"/>
    <mergeCell ref="I20:K20"/>
    <mergeCell ref="M20:O20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ageMargins left="0.17" right="0.16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ĐLCM</vt:lpstr>
      <vt:lpstr>XSTK</vt:lpstr>
      <vt:lpstr>VSMT</vt:lpstr>
      <vt:lpstr>PPNCKH</vt:lpstr>
      <vt:lpstr>BTDD</vt:lpstr>
      <vt:lpstr>QTCNMT 2</vt:lpstr>
      <vt:lpstr>QLXLCTR</vt:lpstr>
      <vt:lpstr>HHHHHL</vt:lpstr>
    </vt:vector>
  </TitlesOfParts>
  <Company>HH 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ThienVNT</dc:creator>
  <cp:lastModifiedBy>thbao</cp:lastModifiedBy>
  <cp:lastPrinted>2017-08-14T09:43:45Z</cp:lastPrinted>
  <dcterms:created xsi:type="dcterms:W3CDTF">2009-09-21T02:41:34Z</dcterms:created>
  <dcterms:modified xsi:type="dcterms:W3CDTF">2018-03-28T08:42:21Z</dcterms:modified>
</cp:coreProperties>
</file>