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060" activeTab="8"/>
  </bookViews>
  <sheets>
    <sheet name="TTHCM" sheetId="1" r:id="rId1"/>
    <sheet name="HKTMT" sheetId="2" r:id="rId2"/>
    <sheet name="VKT" sheetId="3" r:id="rId3"/>
    <sheet name="VSMT" sheetId="4" r:id="rId4"/>
    <sheet name="Thuy luc" sheetId="5" r:id="rId5"/>
    <sheet name="QTCN1" sheetId="6" r:id="rId6"/>
    <sheet name="ToánA3" sheetId="7" r:id="rId7"/>
    <sheet name="XSTK" sheetId="8" r:id="rId8"/>
    <sheet name="QTCN1L2" sheetId="9" r:id="rId9"/>
  </sheets>
  <definedNames/>
  <calcPr fullCalcOnLoad="1"/>
</workbook>
</file>

<file path=xl/sharedStrings.xml><?xml version="1.0" encoding="utf-8"?>
<sst xmlns="http://schemas.openxmlformats.org/spreadsheetml/2006/main" count="388" uniqueCount="63">
  <si>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</si>
  <si>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</si>
  <si>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</si>
  <si>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</si>
  <si>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</si>
  <si>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</si>
  <si>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</si>
  <si>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</si>
  <si>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TBC M2</t>
  </si>
  <si>
    <t>ĐIỂM TRUNG BÌNH CHUNG</t>
  </si>
  <si>
    <t>ĐIỂM THÁI ĐỘ HỌC TẬP (M1-HS 1)</t>
  </si>
  <si>
    <t>ĐIỂM SỐ HỆ 10</t>
  </si>
  <si>
    <t>ĐIỂM SỐ HỆ 4</t>
  </si>
  <si>
    <t>XẾP LOẠI</t>
  </si>
  <si>
    <t>Người đọc điểm</t>
  </si>
  <si>
    <t>Người vào điểm</t>
  </si>
  <si>
    <t xml:space="preserve"> M 2.1</t>
  </si>
  <si>
    <t>ĐIỂM KIỂM TRA ĐỊNH KỲ (M2 - HS2)</t>
  </si>
  <si>
    <t>ĐIỂM THI KẾT THÚC HỌC PHẦN (M3 - HS 7)</t>
  </si>
  <si>
    <t>Xác nhận của Phòng ĐT - KHCN</t>
  </si>
  <si>
    <t>ThS. Vũ Trung Kiên</t>
  </si>
  <si>
    <t>Người dò điểm</t>
  </si>
  <si>
    <t>ThS. Hà Thị Ngọc Diệu</t>
  </si>
  <si>
    <t>LỚP: CÔNG NGHỆ KỸ THUẬT MÔI TRƯỜNG K8</t>
  </si>
  <si>
    <t>NIÊN KHÓA: 2016 - 2020</t>
  </si>
  <si>
    <t>16Q101106</t>
  </si>
  <si>
    <t>Đặng Tiến</t>
  </si>
  <si>
    <t>Trung</t>
  </si>
  <si>
    <t>31.12.1997</t>
  </si>
  <si>
    <t>16Q101108</t>
  </si>
  <si>
    <t>Trần Ngọc Hoài</t>
  </si>
  <si>
    <t>Nhi</t>
  </si>
  <si>
    <t>01.05.1998</t>
  </si>
  <si>
    <t>16Q101109</t>
  </si>
  <si>
    <t>Bùi Thị Phương</t>
  </si>
  <si>
    <t>Thảo</t>
  </si>
  <si>
    <t>27.10.1998</t>
  </si>
  <si>
    <t>Giảng viên: Nguyễn Thị Thanh Hải</t>
  </si>
  <si>
    <t xml:space="preserve"> M 2.2</t>
  </si>
  <si>
    <t>Giảng viên: Đoàn Thị Lan</t>
  </si>
  <si>
    <t>Giảng viên: Nguyễn Thị Phượng</t>
  </si>
  <si>
    <t>ThS. Nguyễn Thị Thi</t>
  </si>
  <si>
    <t>ThS. Nguyễn Ngọc Thuỷ Tiên</t>
  </si>
  <si>
    <t>Học kỳ I - Năm học: 2017 - 2018</t>
  </si>
  <si>
    <t>HỌC PHẦN: Tư tưởng Hồ Chí Minh                     SỐ TÍN CHỈ: 2</t>
  </si>
  <si>
    <t>Danh sách này gồm có 3 sinh viên./.</t>
  </si>
  <si>
    <t>HỌC PHẦN: Hoá kỹ thuật môi trường                  SỐ TÍN CHỈ: 3</t>
  </si>
  <si>
    <t>Giảng viên: Trần Thị Cúc Phương</t>
  </si>
  <si>
    <t>HỌC PHẦN: Vẽ kỹ thuật và vẽ kỹ thuật trên MVT               SỐ TÍN CHỈ: 2</t>
  </si>
  <si>
    <t>HỌC PHẦN: Thuỷ lực môi trường               SỐ TÍN CHỈ: 2</t>
  </si>
  <si>
    <t>Giảng viên: Tạ Quang Tài</t>
  </si>
  <si>
    <t>HỌC PHẦN: Vi sinh môi trường               SỐ TÍN CHỈ: 2</t>
  </si>
  <si>
    <t>HỌC PHẦN: Quá trình công nghệ môi trường 1                   SỐ TÍN CHỈ: 2</t>
  </si>
  <si>
    <t>Giảng viên: Võ Thị Yên Bình</t>
  </si>
  <si>
    <t>HỌC PHẦN: Toán cao cấp A3                   SỐ TÍN CHỈ: 2</t>
  </si>
  <si>
    <t>Giảng viên: Nguyễn Đắc Liêm</t>
  </si>
  <si>
    <t>HỌC PHẦN: Xác suất thống kê                SỐ TÍN CHỈ: 2</t>
  </si>
  <si>
    <t>Giảng viên: Võ Quang Mẫn</t>
  </si>
  <si>
    <t>ĐIỂM KIỂM TRA ĐỊNH KỲ (M2 - HS 4)</t>
  </si>
  <si>
    <t>ĐIỂM THI KẾT THÚC HỌC PHẦN (M3 - HS 5)</t>
  </si>
  <si>
    <t xml:space="preserve">   TH         M 2.2</t>
  </si>
  <si>
    <t>Danh sách này gồm có 1 sinh viên./.</t>
  </si>
  <si>
    <t>Học kỳ I - Năm học: 2017 - 2018 (Lần 2)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</si>
</sst>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5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3" fontId="1" fillId="0" borderId="10" xfId="4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3" fontId="3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6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7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8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9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0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04850" y="4476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04850" y="4476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04850" y="4476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04850" y="4476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638175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04850" y="4476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G8" sqref="G8:I8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9.5" customHeight="1">
      <c r="A2" s="49" t="s">
        <v>2</v>
      </c>
      <c r="B2" s="49"/>
      <c r="C2" s="49"/>
      <c r="D2" s="49"/>
      <c r="E2" s="46" t="s">
        <v>23</v>
      </c>
      <c r="F2" s="46"/>
      <c r="G2" s="46"/>
      <c r="H2" s="46"/>
      <c r="I2" s="46"/>
      <c r="J2" s="46"/>
      <c r="K2" s="46"/>
      <c r="L2" s="46"/>
      <c r="M2" s="46"/>
      <c r="N2" s="46"/>
    </row>
    <row r="3" spans="5:14" ht="20.25" customHeight="1">
      <c r="E3" s="50" t="s">
        <v>24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46" t="s">
        <v>43</v>
      </c>
      <c r="F4" s="46"/>
      <c r="G4" s="46"/>
      <c r="H4" s="46"/>
      <c r="I4" s="46"/>
      <c r="J4" s="46"/>
      <c r="K4" s="46"/>
      <c r="L4" s="46"/>
      <c r="M4" s="46"/>
      <c r="N4" s="46"/>
    </row>
    <row r="5" spans="5:14" ht="18.75" customHeight="1">
      <c r="E5" s="37" t="s">
        <v>44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37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5" customFormat="1" ht="42" customHeight="1">
      <c r="A8" s="44" t="s">
        <v>0</v>
      </c>
      <c r="B8" s="44" t="s">
        <v>3</v>
      </c>
      <c r="C8" s="44" t="s">
        <v>4</v>
      </c>
      <c r="D8" s="44"/>
      <c r="E8" s="47" t="s">
        <v>5</v>
      </c>
      <c r="F8" s="38" t="s">
        <v>10</v>
      </c>
      <c r="G8" s="33" t="s">
        <v>17</v>
      </c>
      <c r="H8" s="34"/>
      <c r="I8" s="35"/>
      <c r="J8" s="38" t="s">
        <v>18</v>
      </c>
      <c r="K8" s="33" t="s">
        <v>9</v>
      </c>
      <c r="L8" s="34"/>
      <c r="M8" s="35"/>
      <c r="N8" s="40" t="s">
        <v>13</v>
      </c>
      <c r="O8" s="41"/>
    </row>
    <row r="9" spans="1:15" s="5" customFormat="1" ht="38.25" customHeight="1">
      <c r="A9" s="44"/>
      <c r="B9" s="44"/>
      <c r="C9" s="44"/>
      <c r="D9" s="44"/>
      <c r="E9" s="44"/>
      <c r="F9" s="39"/>
      <c r="G9" s="13" t="s">
        <v>16</v>
      </c>
      <c r="H9" s="13" t="s">
        <v>38</v>
      </c>
      <c r="I9" s="4" t="s">
        <v>8</v>
      </c>
      <c r="J9" s="39"/>
      <c r="K9" s="4" t="s">
        <v>11</v>
      </c>
      <c r="L9" s="4" t="s">
        <v>6</v>
      </c>
      <c r="M9" s="4" t="s">
        <v>12</v>
      </c>
      <c r="N9" s="42"/>
      <c r="O9" s="43"/>
    </row>
    <row r="10" spans="1:15" s="3" customFormat="1" ht="19.5" customHeight="1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8</v>
      </c>
      <c r="G10" s="14">
        <v>8</v>
      </c>
      <c r="H10" s="14"/>
      <c r="I10" s="14">
        <f>G10</f>
        <v>8</v>
      </c>
      <c r="J10" s="14">
        <v>9</v>
      </c>
      <c r="K10" s="20">
        <f>ROUND((J10*7+I10*2+F10)/10,1)</f>
        <v>8.7</v>
      </c>
      <c r="L10" s="11" t="str">
        <f>IF(K10&gt;=8.5,"A",IF(K10&gt;=7,"B",IF(K10&gt;=5.5,"C",IF(K10&gt;=4,"D",IF(AND(K10&lt;4,K10&gt;=0),"F",IF(AND(F10="",I10="",J10=""),"I",IF(OR(F10&lt;&gt;"",I10&lt;&gt;"",J10&lt;&gt;""),"X","R")))))))</f>
        <v>A</v>
      </c>
      <c r="M10" s="12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2" customFormat="1" ht="19.5" customHeight="1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8</v>
      </c>
      <c r="G11" s="26">
        <v>8</v>
      </c>
      <c r="H11" s="26"/>
      <c r="I11" s="14">
        <f>G11</f>
        <v>8</v>
      </c>
      <c r="J11" s="26">
        <v>9</v>
      </c>
      <c r="K11" s="27">
        <f>ROUND((J11*7+I11*2+F11)/10,1)</f>
        <v>8.7</v>
      </c>
      <c r="L11" s="28" t="str">
        <f>IF(K11&gt;=8.5,"A",IF(K11&gt;=7,"B",IF(K11&gt;=5.5,"C",IF(K11&gt;=4,"D",IF(AND(K11&lt;4,K11&gt;=0),"F",IF(AND(F11="",I11="",J11=""),"I",IF(OR(F11&lt;&gt;"",I11&lt;&gt;"",J11&lt;&gt;""),"X","R")))))))</f>
        <v>A</v>
      </c>
      <c r="M11" s="29">
        <f>IF(L11="A",4,IF(L11="B",3,IF(L11="C",2,IF(L11="D",1,0))))</f>
        <v>4</v>
      </c>
      <c r="N11" s="30" t="str">
        <f>IF(L11="A","GIỎI",IF(L11="B","KHÁ",IF(L11="C","TB",IF(L11="D","TB YẾU","KÉM"))))</f>
        <v>GIỎI</v>
      </c>
      <c r="O11" s="31" t="str">
        <f>IF(OR(K11&lt;4,J11&lt;=2),"KHÔNG ĐẠT","ĐẠT")</f>
        <v>ĐẠT</v>
      </c>
    </row>
    <row r="12" spans="1:15" s="3" customFormat="1" ht="19.5" customHeight="1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9</v>
      </c>
      <c r="G12" s="14">
        <v>8</v>
      </c>
      <c r="H12" s="14"/>
      <c r="I12" s="14">
        <f>G12</f>
        <v>8</v>
      </c>
      <c r="J12" s="14">
        <v>4</v>
      </c>
      <c r="K12" s="20">
        <f>ROUND((J12*7+I12*2+F12)/10,1)</f>
        <v>5.3</v>
      </c>
      <c r="L12" s="11" t="str">
        <f>IF(K12&gt;=8.5,"A",IF(K12&gt;=7,"B",IF(K12&gt;=5.5,"C",IF(K12&gt;=4,"D",IF(AND(K12&lt;4,K12&gt;=0),"F",IF(AND(F12="",I12="",J12=""),"I",IF(OR(F12&lt;&gt;"",I12&lt;&gt;"",J12&lt;&gt;""),"X","R")))))))</f>
        <v>D</v>
      </c>
      <c r="M12" s="12">
        <f>IF(L12="A",4,IF(L12="B",3,IF(L12="C",2,IF(L12="D",1,0))))</f>
        <v>1</v>
      </c>
      <c r="N12" s="7" t="str">
        <f>IF(L12="A","GIỎI",IF(L12="B","KHÁ",IF(L12="C","TB",IF(L12="D","TB YẾU","KÉM"))))</f>
        <v>TB YẾU</v>
      </c>
      <c r="O12" s="2" t="str">
        <f>IF(OR(K12&lt;4,J12&lt;=2),"KHÔNG ĐẠT","ĐẠT")</f>
        <v>ĐẠT</v>
      </c>
    </row>
    <row r="13" spans="2:5" ht="30.75" customHeight="1">
      <c r="B13" s="45" t="s">
        <v>45</v>
      </c>
      <c r="C13" s="45"/>
      <c r="D13" s="45"/>
      <c r="E13" s="45"/>
    </row>
    <row r="14" spans="2:5" ht="30.75" customHeight="1">
      <c r="B14" s="21"/>
      <c r="C14" s="21"/>
      <c r="D14" s="21"/>
      <c r="E14" s="21"/>
    </row>
    <row r="15" spans="2:15" ht="15.75">
      <c r="B15" s="18" t="s">
        <v>19</v>
      </c>
      <c r="C15" s="8"/>
      <c r="D15" s="8"/>
      <c r="E15" s="46" t="s">
        <v>14</v>
      </c>
      <c r="F15" s="46"/>
      <c r="H15" s="17"/>
      <c r="I15" s="36" t="s">
        <v>15</v>
      </c>
      <c r="J15" s="36"/>
      <c r="K15" s="36"/>
      <c r="M15" s="36" t="s">
        <v>21</v>
      </c>
      <c r="N15" s="36"/>
      <c r="O15" s="36"/>
    </row>
    <row r="16" spans="2:15" ht="15.7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ht="15.7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ht="15.7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ht="15.7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ht="15.75">
      <c r="B20" s="46" t="s">
        <v>20</v>
      </c>
      <c r="C20" s="46"/>
      <c r="D20" s="18"/>
      <c r="E20" s="36" t="s">
        <v>22</v>
      </c>
      <c r="F20" s="36"/>
      <c r="G20" s="36"/>
      <c r="H20" s="19"/>
      <c r="I20" s="36" t="s">
        <v>41</v>
      </c>
      <c r="J20" s="36"/>
      <c r="K20" s="36"/>
      <c r="M20" s="36" t="s">
        <v>42</v>
      </c>
      <c r="N20" s="36"/>
      <c r="O20" s="36"/>
    </row>
    <row r="21" spans="2:15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sheetProtection/>
  <mergeCells count="25">
    <mergeCell ref="B20:C20"/>
    <mergeCell ref="E20:G20"/>
    <mergeCell ref="I20:K20"/>
    <mergeCell ref="M20:O20"/>
    <mergeCell ref="A1:D1"/>
    <mergeCell ref="E1:N1"/>
    <mergeCell ref="A2:D2"/>
    <mergeCell ref="E2:N2"/>
    <mergeCell ref="E3:N3"/>
    <mergeCell ref="E4:N4"/>
    <mergeCell ref="A8:A9"/>
    <mergeCell ref="B13:E13"/>
    <mergeCell ref="E15:F15"/>
    <mergeCell ref="B8:B9"/>
    <mergeCell ref="C8:D9"/>
    <mergeCell ref="E8:E9"/>
    <mergeCell ref="F8:F9"/>
    <mergeCell ref="G8:I8"/>
    <mergeCell ref="I15:K15"/>
    <mergeCell ref="E5:N5"/>
    <mergeCell ref="E6:N6"/>
    <mergeCell ref="J8:J9"/>
    <mergeCell ref="K8:M8"/>
    <mergeCell ref="N8:O9"/>
    <mergeCell ref="M15:O15"/>
  </mergeCells>
  <printOptions/>
  <pageMargins left="0.2" right="0.16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9.5" customHeight="1">
      <c r="A2" s="49" t="s">
        <v>2</v>
      </c>
      <c r="B2" s="49"/>
      <c r="C2" s="49"/>
      <c r="D2" s="49"/>
      <c r="E2" s="46" t="s">
        <v>23</v>
      </c>
      <c r="F2" s="46"/>
      <c r="G2" s="46"/>
      <c r="H2" s="46"/>
      <c r="I2" s="46"/>
      <c r="J2" s="46"/>
      <c r="K2" s="46"/>
      <c r="L2" s="46"/>
      <c r="M2" s="46"/>
      <c r="N2" s="46"/>
    </row>
    <row r="3" spans="5:14" ht="20.25" customHeight="1">
      <c r="E3" s="50" t="s">
        <v>24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46" t="s">
        <v>43</v>
      </c>
      <c r="F4" s="46"/>
      <c r="G4" s="46"/>
      <c r="H4" s="46"/>
      <c r="I4" s="46"/>
      <c r="J4" s="46"/>
      <c r="K4" s="46"/>
      <c r="L4" s="46"/>
      <c r="M4" s="46"/>
      <c r="N4" s="46"/>
    </row>
    <row r="5" spans="5:14" ht="18.75" customHeight="1">
      <c r="E5" s="37" t="s">
        <v>46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47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5" customFormat="1" ht="42" customHeight="1">
      <c r="A8" s="44" t="s">
        <v>0</v>
      </c>
      <c r="B8" s="44" t="s">
        <v>3</v>
      </c>
      <c r="C8" s="44" t="s">
        <v>4</v>
      </c>
      <c r="D8" s="44"/>
      <c r="E8" s="47" t="s">
        <v>5</v>
      </c>
      <c r="F8" s="38" t="s">
        <v>10</v>
      </c>
      <c r="G8" s="33" t="s">
        <v>17</v>
      </c>
      <c r="H8" s="34"/>
      <c r="I8" s="35"/>
      <c r="J8" s="38" t="s">
        <v>18</v>
      </c>
      <c r="K8" s="33" t="s">
        <v>9</v>
      </c>
      <c r="L8" s="34"/>
      <c r="M8" s="35"/>
      <c r="N8" s="40" t="s">
        <v>13</v>
      </c>
      <c r="O8" s="41"/>
    </row>
    <row r="9" spans="1:15" s="5" customFormat="1" ht="38.25" customHeight="1">
      <c r="A9" s="44"/>
      <c r="B9" s="44"/>
      <c r="C9" s="44"/>
      <c r="D9" s="44"/>
      <c r="E9" s="44"/>
      <c r="F9" s="39"/>
      <c r="G9" s="13" t="s">
        <v>16</v>
      </c>
      <c r="H9" s="13" t="s">
        <v>38</v>
      </c>
      <c r="I9" s="4" t="s">
        <v>8</v>
      </c>
      <c r="J9" s="39"/>
      <c r="K9" s="4" t="s">
        <v>11</v>
      </c>
      <c r="L9" s="4" t="s">
        <v>6</v>
      </c>
      <c r="M9" s="4" t="s">
        <v>12</v>
      </c>
      <c r="N9" s="42"/>
      <c r="O9" s="43"/>
    </row>
    <row r="10" spans="1:15" s="3" customFormat="1" ht="19.5" customHeight="1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8</v>
      </c>
      <c r="G10" s="14">
        <v>8.5</v>
      </c>
      <c r="H10" s="14"/>
      <c r="I10" s="14">
        <f>G10</f>
        <v>8.5</v>
      </c>
      <c r="J10" s="14">
        <v>6.5</v>
      </c>
      <c r="K10" s="20">
        <f>ROUND((J10*7+I10*2+F10)/10,1)</f>
        <v>7.1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12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2" customFormat="1" ht="19.5" customHeight="1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10</v>
      </c>
      <c r="G11" s="14">
        <v>8.5</v>
      </c>
      <c r="H11" s="26"/>
      <c r="I11" s="14">
        <f>G11</f>
        <v>8.5</v>
      </c>
      <c r="J11" s="26">
        <v>7</v>
      </c>
      <c r="K11" s="27">
        <f>ROUND((J11*7+I11*2+F11)/10,1)</f>
        <v>7.6</v>
      </c>
      <c r="L11" s="28" t="str">
        <f>IF(K11&gt;=8.5,"A",IF(K11&gt;=7,"B",IF(K11&gt;=5.5,"C",IF(K11&gt;=4,"D",IF(AND(K11&lt;4,K11&gt;=0),"F",IF(AND(F11="",I11="",J11=""),"I",IF(OR(F11&lt;&gt;"",I11&lt;&gt;"",J11&lt;&gt;""),"X","R")))))))</f>
        <v>B</v>
      </c>
      <c r="M11" s="29">
        <f>IF(L11="A",4,IF(L11="B",3,IF(L11="C",2,IF(L11="D",1,0))))</f>
        <v>3</v>
      </c>
      <c r="N11" s="30" t="str">
        <f>IF(L11="A","GIỎI",IF(L11="B","KHÁ",IF(L11="C","TB",IF(L11="D","TB YẾU","KÉM"))))</f>
        <v>KHÁ</v>
      </c>
      <c r="O11" s="31" t="str">
        <f>IF(OR(K11&lt;4,J11&lt;=2),"KHÔNG ĐẠT","ĐẠT")</f>
        <v>ĐẠT</v>
      </c>
    </row>
    <row r="12" spans="1:15" s="3" customFormat="1" ht="19.5" customHeight="1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8</v>
      </c>
      <c r="G12" s="14">
        <v>8.5</v>
      </c>
      <c r="H12" s="14"/>
      <c r="I12" s="14">
        <f>G12</f>
        <v>8.5</v>
      </c>
      <c r="J12" s="14">
        <v>5</v>
      </c>
      <c r="K12" s="20">
        <f>ROUND((J12*7+I12*2+F12)/10,1)</f>
        <v>6</v>
      </c>
      <c r="L12" s="11" t="str">
        <f>IF(K12&gt;=8.5,"A",IF(K12&gt;=7,"B",IF(K12&gt;=5.5,"C",IF(K12&gt;=4,"D",IF(AND(K12&lt;4,K12&gt;=0),"F",IF(AND(F12="",I12="",J12=""),"I",IF(OR(F12&lt;&gt;"",I12&lt;&gt;"",J12&lt;&gt;""),"X","R")))))))</f>
        <v>C</v>
      </c>
      <c r="M12" s="12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2:5" ht="30.75" customHeight="1">
      <c r="B13" s="45" t="s">
        <v>45</v>
      </c>
      <c r="C13" s="45"/>
      <c r="D13" s="45"/>
      <c r="E13" s="45"/>
    </row>
    <row r="14" spans="2:5" ht="30.75" customHeight="1">
      <c r="B14" s="21"/>
      <c r="C14" s="21"/>
      <c r="D14" s="21"/>
      <c r="E14" s="21"/>
    </row>
    <row r="15" spans="2:15" ht="15.75">
      <c r="B15" s="18" t="s">
        <v>19</v>
      </c>
      <c r="C15" s="8"/>
      <c r="D15" s="8"/>
      <c r="E15" s="46" t="s">
        <v>14</v>
      </c>
      <c r="F15" s="46"/>
      <c r="H15" s="17"/>
      <c r="I15" s="36" t="s">
        <v>15</v>
      </c>
      <c r="J15" s="36"/>
      <c r="K15" s="36"/>
      <c r="M15" s="36" t="s">
        <v>21</v>
      </c>
      <c r="N15" s="36"/>
      <c r="O15" s="36"/>
    </row>
    <row r="16" spans="2:15" ht="15.7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ht="15.7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ht="15.7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ht="15.7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ht="15.75">
      <c r="B20" s="46" t="s">
        <v>20</v>
      </c>
      <c r="C20" s="46"/>
      <c r="D20" s="18"/>
      <c r="E20" s="36" t="s">
        <v>22</v>
      </c>
      <c r="F20" s="36"/>
      <c r="G20" s="36"/>
      <c r="H20" s="19"/>
      <c r="I20" s="36" t="s">
        <v>41</v>
      </c>
      <c r="J20" s="36"/>
      <c r="K20" s="36"/>
      <c r="M20" s="36" t="s">
        <v>42</v>
      </c>
      <c r="N20" s="36"/>
      <c r="O20" s="36"/>
    </row>
    <row r="21" spans="2:15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sheetProtection/>
  <mergeCells count="25">
    <mergeCell ref="F8:F9"/>
    <mergeCell ref="G8:I8"/>
    <mergeCell ref="J8:J9"/>
    <mergeCell ref="N8:O9"/>
    <mergeCell ref="K8:M8"/>
    <mergeCell ref="A8:A9"/>
    <mergeCell ref="C8:D9"/>
    <mergeCell ref="B8:B9"/>
    <mergeCell ref="E8:E9"/>
    <mergeCell ref="E5:N5"/>
    <mergeCell ref="E6:N6"/>
    <mergeCell ref="A1:D1"/>
    <mergeCell ref="E1:N1"/>
    <mergeCell ref="A2:D2"/>
    <mergeCell ref="E2:N2"/>
    <mergeCell ref="E3:N3"/>
    <mergeCell ref="E4:N4"/>
    <mergeCell ref="B13:E13"/>
    <mergeCell ref="E15:F15"/>
    <mergeCell ref="I15:K15"/>
    <mergeCell ref="M15:O15"/>
    <mergeCell ref="B20:C20"/>
    <mergeCell ref="E20:G20"/>
    <mergeCell ref="I20:K20"/>
    <mergeCell ref="M20:O20"/>
  </mergeCells>
  <printOptions/>
  <pageMargins left="0.54" right="0.2" top="0.75" bottom="0.75" header="0.44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9.5" customHeight="1">
      <c r="A2" s="49" t="s">
        <v>2</v>
      </c>
      <c r="B2" s="49"/>
      <c r="C2" s="49"/>
      <c r="D2" s="49"/>
      <c r="E2" s="46" t="s">
        <v>23</v>
      </c>
      <c r="F2" s="46"/>
      <c r="G2" s="46"/>
      <c r="H2" s="46"/>
      <c r="I2" s="46"/>
      <c r="J2" s="46"/>
      <c r="K2" s="46"/>
      <c r="L2" s="46"/>
      <c r="M2" s="46"/>
      <c r="N2" s="46"/>
    </row>
    <row r="3" spans="5:14" ht="20.25" customHeight="1">
      <c r="E3" s="50" t="s">
        <v>24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46" t="s">
        <v>43</v>
      </c>
      <c r="F4" s="46"/>
      <c r="G4" s="46"/>
      <c r="H4" s="46"/>
      <c r="I4" s="46"/>
      <c r="J4" s="46"/>
      <c r="K4" s="46"/>
      <c r="L4" s="46"/>
      <c r="M4" s="46"/>
      <c r="N4" s="46"/>
    </row>
    <row r="5" spans="5:14" ht="18.75" customHeight="1">
      <c r="E5" s="37" t="s">
        <v>48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39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5" customFormat="1" ht="42" customHeight="1">
      <c r="A8" s="44" t="s">
        <v>0</v>
      </c>
      <c r="B8" s="44" t="s">
        <v>3</v>
      </c>
      <c r="C8" s="44" t="s">
        <v>4</v>
      </c>
      <c r="D8" s="44"/>
      <c r="E8" s="47" t="s">
        <v>5</v>
      </c>
      <c r="F8" s="38" t="s">
        <v>10</v>
      </c>
      <c r="G8" s="33" t="s">
        <v>17</v>
      </c>
      <c r="H8" s="34"/>
      <c r="I8" s="35"/>
      <c r="J8" s="38" t="s">
        <v>18</v>
      </c>
      <c r="K8" s="33" t="s">
        <v>9</v>
      </c>
      <c r="L8" s="34"/>
      <c r="M8" s="35"/>
      <c r="N8" s="40" t="s">
        <v>13</v>
      </c>
      <c r="O8" s="41"/>
    </row>
    <row r="9" spans="1:15" s="5" customFormat="1" ht="38.25" customHeight="1">
      <c r="A9" s="44"/>
      <c r="B9" s="44"/>
      <c r="C9" s="44"/>
      <c r="D9" s="44"/>
      <c r="E9" s="44"/>
      <c r="F9" s="39"/>
      <c r="G9" s="13" t="s">
        <v>16</v>
      </c>
      <c r="H9" s="13" t="s">
        <v>38</v>
      </c>
      <c r="I9" s="4" t="s">
        <v>8</v>
      </c>
      <c r="J9" s="39"/>
      <c r="K9" s="4" t="s">
        <v>11</v>
      </c>
      <c r="L9" s="4" t="s">
        <v>6</v>
      </c>
      <c r="M9" s="4" t="s">
        <v>12</v>
      </c>
      <c r="N9" s="42"/>
      <c r="O9" s="43"/>
    </row>
    <row r="10" spans="1:15" s="3" customFormat="1" ht="19.5" customHeight="1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9</v>
      </c>
      <c r="G10" s="14">
        <v>8.9</v>
      </c>
      <c r="H10" s="14"/>
      <c r="I10" s="14">
        <f>G10</f>
        <v>8.9</v>
      </c>
      <c r="J10" s="14">
        <v>8.5</v>
      </c>
      <c r="K10" s="20">
        <f>ROUND((J10*7+I10*2+F10)/10,1)</f>
        <v>8.6</v>
      </c>
      <c r="L10" s="11" t="str">
        <f>IF(K10&gt;=8.5,"A",IF(K10&gt;=7,"B",IF(K10&gt;=5.5,"C",IF(K10&gt;=4,"D",IF(AND(K10&lt;4,K10&gt;=0),"F",IF(AND(F10="",I10="",J10=""),"I",IF(OR(F10&lt;&gt;"",I10&lt;&gt;"",J10&lt;&gt;""),"X","R")))))))</f>
        <v>A</v>
      </c>
      <c r="M10" s="12">
        <f>IF(L10="A",4,IF(L10="B",3,IF(L10="C",2,IF(L10="D",1,0))))</f>
        <v>4</v>
      </c>
      <c r="N10" s="7" t="str">
        <f>IF(L10="A","GIỎI",IF(L10="B","KHÁ",IF(L10="C","TB",IF(L10="D","TB YẾU","KÉM"))))</f>
        <v>GIỎI</v>
      </c>
      <c r="O10" s="2" t="str">
        <f>IF(OR(K10&lt;4,J10&lt;=2),"KHÔNG ĐẠT","ĐẠT")</f>
        <v>ĐẠT</v>
      </c>
    </row>
    <row r="11" spans="1:15" s="32" customFormat="1" ht="19.5" customHeight="1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10</v>
      </c>
      <c r="G11" s="26">
        <v>9.5</v>
      </c>
      <c r="H11" s="26"/>
      <c r="I11" s="14">
        <f>G11</f>
        <v>9.5</v>
      </c>
      <c r="J11" s="26">
        <v>8.5</v>
      </c>
      <c r="K11" s="27">
        <f>ROUND((J11*7+I11*2+F11)/10,1)</f>
        <v>8.9</v>
      </c>
      <c r="L11" s="28" t="str">
        <f>IF(K11&gt;=8.5,"A",IF(K11&gt;=7,"B",IF(K11&gt;=5.5,"C",IF(K11&gt;=4,"D",IF(AND(K11&lt;4,K11&gt;=0),"F",IF(AND(F11="",I11="",J11=""),"I",IF(OR(F11&lt;&gt;"",I11&lt;&gt;"",J11&lt;&gt;""),"X","R")))))))</f>
        <v>A</v>
      </c>
      <c r="M11" s="29">
        <f>IF(L11="A",4,IF(L11="B",3,IF(L11="C",2,IF(L11="D",1,0))))</f>
        <v>4</v>
      </c>
      <c r="N11" s="30" t="str">
        <f>IF(L11="A","GIỎI",IF(L11="B","KHÁ",IF(L11="C","TB",IF(L11="D","TB YẾU","KÉM"))))</f>
        <v>GIỎI</v>
      </c>
      <c r="O11" s="31" t="str">
        <f>IF(OR(K11&lt;4,J11&lt;=2),"KHÔNG ĐẠT","ĐẠT")</f>
        <v>ĐẠT</v>
      </c>
    </row>
    <row r="12" spans="1:15" s="3" customFormat="1" ht="19.5" customHeight="1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9.5</v>
      </c>
      <c r="G12" s="14">
        <v>9</v>
      </c>
      <c r="H12" s="14"/>
      <c r="I12" s="14">
        <f>G12</f>
        <v>9</v>
      </c>
      <c r="J12" s="14">
        <v>7</v>
      </c>
      <c r="K12" s="20">
        <f>ROUND((J12*7+I12*2+F12)/10,1)</f>
        <v>7.7</v>
      </c>
      <c r="L12" s="11" t="str">
        <f>IF(K12&gt;=8.5,"A",IF(K12&gt;=7,"B",IF(K12&gt;=5.5,"C",IF(K12&gt;=4,"D",IF(AND(K12&lt;4,K12&gt;=0),"F",IF(AND(F12="",I12="",J12=""),"I",IF(OR(F12&lt;&gt;"",I12&lt;&gt;"",J12&lt;&gt;""),"X","R")))))))</f>
        <v>B</v>
      </c>
      <c r="M12" s="12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2:5" ht="30.75" customHeight="1">
      <c r="B13" s="45" t="s">
        <v>45</v>
      </c>
      <c r="C13" s="45"/>
      <c r="D13" s="45"/>
      <c r="E13" s="45"/>
    </row>
    <row r="14" spans="2:5" ht="30.75" customHeight="1">
      <c r="B14" s="21"/>
      <c r="C14" s="21"/>
      <c r="D14" s="21"/>
      <c r="E14" s="21"/>
    </row>
    <row r="15" spans="2:15" ht="15.75">
      <c r="B15" s="18" t="s">
        <v>19</v>
      </c>
      <c r="C15" s="8"/>
      <c r="D15" s="8"/>
      <c r="E15" s="46" t="s">
        <v>14</v>
      </c>
      <c r="F15" s="46"/>
      <c r="H15" s="17"/>
      <c r="I15" s="36" t="s">
        <v>15</v>
      </c>
      <c r="J15" s="36"/>
      <c r="K15" s="36"/>
      <c r="M15" s="36" t="s">
        <v>21</v>
      </c>
      <c r="N15" s="36"/>
      <c r="O15" s="36"/>
    </row>
    <row r="16" spans="2:15" ht="15.7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ht="15.7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ht="15.7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ht="15.7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ht="15.75">
      <c r="B20" s="46" t="s">
        <v>20</v>
      </c>
      <c r="C20" s="46"/>
      <c r="D20" s="18"/>
      <c r="E20" s="36" t="s">
        <v>22</v>
      </c>
      <c r="F20" s="36"/>
      <c r="G20" s="36"/>
      <c r="H20" s="19"/>
      <c r="I20" s="36" t="s">
        <v>41</v>
      </c>
      <c r="J20" s="36"/>
      <c r="K20" s="36"/>
      <c r="M20" s="36" t="s">
        <v>42</v>
      </c>
      <c r="N20" s="36"/>
      <c r="O20" s="36"/>
    </row>
    <row r="21" spans="2:15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sheetProtection/>
  <mergeCells count="25">
    <mergeCell ref="B13:E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  <mergeCell ref="N8:O9"/>
    <mergeCell ref="E15:F15"/>
    <mergeCell ref="I15:K15"/>
    <mergeCell ref="M15:O15"/>
    <mergeCell ref="B20:C20"/>
    <mergeCell ref="E20:G20"/>
    <mergeCell ref="I20:K20"/>
    <mergeCell ref="M20:O20"/>
  </mergeCells>
  <printOptions/>
  <pageMargins left="0.64" right="0.3" top="0.75" bottom="0.75" header="0.32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2.0039062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9.5" customHeight="1">
      <c r="A2" s="49" t="s">
        <v>2</v>
      </c>
      <c r="B2" s="49"/>
      <c r="C2" s="49"/>
      <c r="D2" s="49"/>
      <c r="E2" s="46" t="s">
        <v>23</v>
      </c>
      <c r="F2" s="46"/>
      <c r="G2" s="46"/>
      <c r="H2" s="46"/>
      <c r="I2" s="46"/>
      <c r="J2" s="46"/>
      <c r="K2" s="46"/>
      <c r="L2" s="46"/>
      <c r="M2" s="46"/>
      <c r="N2" s="46"/>
    </row>
    <row r="3" spans="5:14" ht="20.25" customHeight="1">
      <c r="E3" s="50" t="s">
        <v>24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46" t="s">
        <v>43</v>
      </c>
      <c r="F4" s="46"/>
      <c r="G4" s="46"/>
      <c r="H4" s="46"/>
      <c r="I4" s="46"/>
      <c r="J4" s="46"/>
      <c r="K4" s="46"/>
      <c r="L4" s="46"/>
      <c r="M4" s="46"/>
      <c r="N4" s="46"/>
    </row>
    <row r="5" spans="5:14" ht="18.75" customHeight="1">
      <c r="E5" s="37" t="s">
        <v>51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40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5" customFormat="1" ht="42" customHeight="1">
      <c r="A8" s="44" t="s">
        <v>0</v>
      </c>
      <c r="B8" s="44" t="s">
        <v>3</v>
      </c>
      <c r="C8" s="44" t="s">
        <v>4</v>
      </c>
      <c r="D8" s="44"/>
      <c r="E8" s="47" t="s">
        <v>5</v>
      </c>
      <c r="F8" s="38" t="s">
        <v>10</v>
      </c>
      <c r="G8" s="33" t="s">
        <v>58</v>
      </c>
      <c r="H8" s="34"/>
      <c r="I8" s="35"/>
      <c r="J8" s="38" t="s">
        <v>59</v>
      </c>
      <c r="K8" s="33" t="s">
        <v>9</v>
      </c>
      <c r="L8" s="34"/>
      <c r="M8" s="35"/>
      <c r="N8" s="40" t="s">
        <v>13</v>
      </c>
      <c r="O8" s="41"/>
    </row>
    <row r="9" spans="1:15" s="5" customFormat="1" ht="38.25" customHeight="1">
      <c r="A9" s="44"/>
      <c r="B9" s="44"/>
      <c r="C9" s="44"/>
      <c r="D9" s="44"/>
      <c r="E9" s="44"/>
      <c r="F9" s="39"/>
      <c r="G9" s="13" t="s">
        <v>16</v>
      </c>
      <c r="H9" s="13" t="s">
        <v>60</v>
      </c>
      <c r="I9" s="4" t="s">
        <v>8</v>
      </c>
      <c r="J9" s="39"/>
      <c r="K9" s="4" t="s">
        <v>11</v>
      </c>
      <c r="L9" s="4" t="s">
        <v>6</v>
      </c>
      <c r="M9" s="4" t="s">
        <v>12</v>
      </c>
      <c r="N9" s="42"/>
      <c r="O9" s="43"/>
    </row>
    <row r="10" spans="1:15" s="3" customFormat="1" ht="19.5" customHeight="1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9</v>
      </c>
      <c r="G10" s="14">
        <v>8.5</v>
      </c>
      <c r="H10" s="14">
        <v>9</v>
      </c>
      <c r="I10" s="14">
        <f>(H10*3+G10)/4</f>
        <v>8.875</v>
      </c>
      <c r="J10" s="14">
        <v>7</v>
      </c>
      <c r="K10" s="20">
        <f>ROUND((J10*5+I10*4+F10)/10,1)</f>
        <v>8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12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2" customFormat="1" ht="19.5" customHeight="1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10</v>
      </c>
      <c r="G11" s="26">
        <v>9</v>
      </c>
      <c r="H11" s="26">
        <v>9</v>
      </c>
      <c r="I11" s="14">
        <f>(H11*3+G11)/4</f>
        <v>9</v>
      </c>
      <c r="J11" s="26">
        <v>8.5</v>
      </c>
      <c r="K11" s="20">
        <f>ROUND((J11*5+I11*4+F11)/10,1)</f>
        <v>8.9</v>
      </c>
      <c r="L11" s="28" t="str">
        <f>IF(K11&gt;=8.5,"A",IF(K11&gt;=7,"B",IF(K11&gt;=5.5,"C",IF(K11&gt;=4,"D",IF(AND(K11&lt;4,K11&gt;=0),"F",IF(AND(F11="",I11="",J11=""),"I",IF(OR(F11&lt;&gt;"",I11&lt;&gt;"",J11&lt;&gt;""),"X","R")))))))</f>
        <v>A</v>
      </c>
      <c r="M11" s="29">
        <f>IF(L11="A",4,IF(L11="B",3,IF(L11="C",2,IF(L11="D",1,0))))</f>
        <v>4</v>
      </c>
      <c r="N11" s="30" t="str">
        <f>IF(L11="A","GIỎI",IF(L11="B","KHÁ",IF(L11="C","TB",IF(L11="D","TB YẾU","KÉM"))))</f>
        <v>GIỎI</v>
      </c>
      <c r="O11" s="31" t="str">
        <f>IF(OR(K11&lt;4,J11&lt;=2),"KHÔNG ĐẠT","ĐẠT")</f>
        <v>ĐẠT</v>
      </c>
    </row>
    <row r="12" spans="1:15" s="3" customFormat="1" ht="19.5" customHeight="1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9</v>
      </c>
      <c r="G12" s="14">
        <v>8</v>
      </c>
      <c r="H12" s="14">
        <v>8.5</v>
      </c>
      <c r="I12" s="14">
        <f>(H12*3+G12)/4</f>
        <v>8.375</v>
      </c>
      <c r="J12" s="14">
        <v>6.5</v>
      </c>
      <c r="K12" s="20">
        <f>ROUND((J12*5+I12*4+F12)/10,1)</f>
        <v>7.5</v>
      </c>
      <c r="L12" s="11" t="str">
        <f>IF(K12&gt;=8.5,"A",IF(K12&gt;=7,"B",IF(K12&gt;=5.5,"C",IF(K12&gt;=4,"D",IF(AND(K12&lt;4,K12&gt;=0),"F",IF(AND(F12="",I12="",J12=""),"I",IF(OR(F12&lt;&gt;"",I12&lt;&gt;"",J12&lt;&gt;""),"X","R")))))))</f>
        <v>B</v>
      </c>
      <c r="M12" s="12">
        <f>IF(L12="A",4,IF(L12="B",3,IF(L12="C",2,IF(L12="D",1,0))))</f>
        <v>3</v>
      </c>
      <c r="N12" s="7" t="str">
        <f>IF(L12="A","GIỎI",IF(L12="B","KHÁ",IF(L12="C","TB",IF(L12="D","TB YẾU","KÉM"))))</f>
        <v>KHÁ</v>
      </c>
      <c r="O12" s="2" t="str">
        <f>IF(OR(K12&lt;4,J12&lt;=2),"KHÔNG ĐẠT","ĐẠT")</f>
        <v>ĐẠT</v>
      </c>
    </row>
    <row r="13" spans="2:5" ht="30.75" customHeight="1">
      <c r="B13" s="45" t="s">
        <v>45</v>
      </c>
      <c r="C13" s="45"/>
      <c r="D13" s="45"/>
      <c r="E13" s="45"/>
    </row>
    <row r="14" spans="2:5" ht="30.75" customHeight="1">
      <c r="B14" s="21"/>
      <c r="C14" s="21"/>
      <c r="D14" s="21"/>
      <c r="E14" s="21"/>
    </row>
    <row r="15" spans="2:15" ht="15.75">
      <c r="B15" s="18" t="s">
        <v>19</v>
      </c>
      <c r="C15" s="8"/>
      <c r="D15" s="8"/>
      <c r="E15" s="46" t="s">
        <v>14</v>
      </c>
      <c r="F15" s="46"/>
      <c r="H15" s="17"/>
      <c r="I15" s="36" t="s">
        <v>15</v>
      </c>
      <c r="J15" s="36"/>
      <c r="K15" s="36"/>
      <c r="M15" s="36" t="s">
        <v>21</v>
      </c>
      <c r="N15" s="36"/>
      <c r="O15" s="36"/>
    </row>
    <row r="16" spans="2:15" ht="15.7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ht="15.7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ht="15.7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ht="15.7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ht="15.75">
      <c r="B20" s="46" t="s">
        <v>20</v>
      </c>
      <c r="C20" s="46"/>
      <c r="D20" s="18"/>
      <c r="E20" s="36" t="s">
        <v>22</v>
      </c>
      <c r="F20" s="36"/>
      <c r="G20" s="36"/>
      <c r="H20" s="19"/>
      <c r="I20" s="36" t="s">
        <v>41</v>
      </c>
      <c r="J20" s="36"/>
      <c r="K20" s="36"/>
      <c r="M20" s="36" t="s">
        <v>42</v>
      </c>
      <c r="N20" s="36"/>
      <c r="O20" s="36"/>
    </row>
    <row r="21" spans="2:15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sheetProtection/>
  <mergeCells count="25">
    <mergeCell ref="B13:E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  <mergeCell ref="N8:O9"/>
    <mergeCell ref="E15:F15"/>
    <mergeCell ref="I15:K15"/>
    <mergeCell ref="M15:O15"/>
    <mergeCell ref="B20:C20"/>
    <mergeCell ref="E20:G20"/>
    <mergeCell ref="I20:K20"/>
    <mergeCell ref="M20:O20"/>
  </mergeCells>
  <printOptions/>
  <pageMargins left="0.3" right="0.1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9.5" customHeight="1">
      <c r="A2" s="49" t="s">
        <v>2</v>
      </c>
      <c r="B2" s="49"/>
      <c r="C2" s="49"/>
      <c r="D2" s="49"/>
      <c r="E2" s="46" t="s">
        <v>23</v>
      </c>
      <c r="F2" s="46"/>
      <c r="G2" s="46"/>
      <c r="H2" s="46"/>
      <c r="I2" s="46"/>
      <c r="J2" s="46"/>
      <c r="K2" s="46"/>
      <c r="L2" s="46"/>
      <c r="M2" s="46"/>
      <c r="N2" s="46"/>
    </row>
    <row r="3" spans="5:14" ht="20.25" customHeight="1">
      <c r="E3" s="50" t="s">
        <v>24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46" t="s">
        <v>43</v>
      </c>
      <c r="F4" s="46"/>
      <c r="G4" s="46"/>
      <c r="H4" s="46"/>
      <c r="I4" s="46"/>
      <c r="J4" s="46"/>
      <c r="K4" s="46"/>
      <c r="L4" s="46"/>
      <c r="M4" s="46"/>
      <c r="N4" s="46"/>
    </row>
    <row r="5" spans="5:14" ht="18.75" customHeight="1">
      <c r="E5" s="37" t="s">
        <v>49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50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5" customFormat="1" ht="42" customHeight="1">
      <c r="A8" s="44" t="s">
        <v>0</v>
      </c>
      <c r="B8" s="44" t="s">
        <v>3</v>
      </c>
      <c r="C8" s="44" t="s">
        <v>4</v>
      </c>
      <c r="D8" s="44"/>
      <c r="E8" s="47" t="s">
        <v>5</v>
      </c>
      <c r="F8" s="38" t="s">
        <v>10</v>
      </c>
      <c r="G8" s="33" t="s">
        <v>17</v>
      </c>
      <c r="H8" s="34"/>
      <c r="I8" s="35"/>
      <c r="J8" s="38" t="s">
        <v>18</v>
      </c>
      <c r="K8" s="33" t="s">
        <v>9</v>
      </c>
      <c r="L8" s="34"/>
      <c r="M8" s="35"/>
      <c r="N8" s="40" t="s">
        <v>13</v>
      </c>
      <c r="O8" s="41"/>
    </row>
    <row r="9" spans="1:15" s="5" customFormat="1" ht="38.25" customHeight="1">
      <c r="A9" s="44"/>
      <c r="B9" s="44"/>
      <c r="C9" s="44"/>
      <c r="D9" s="44"/>
      <c r="E9" s="44"/>
      <c r="F9" s="39"/>
      <c r="G9" s="13" t="s">
        <v>16</v>
      </c>
      <c r="H9" s="13" t="s">
        <v>38</v>
      </c>
      <c r="I9" s="4" t="s">
        <v>8</v>
      </c>
      <c r="J9" s="39"/>
      <c r="K9" s="4" t="s">
        <v>11</v>
      </c>
      <c r="L9" s="4" t="s">
        <v>6</v>
      </c>
      <c r="M9" s="4" t="s">
        <v>12</v>
      </c>
      <c r="N9" s="42"/>
      <c r="O9" s="43"/>
    </row>
    <row r="10" spans="1:15" s="3" customFormat="1" ht="19.5" customHeight="1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9</v>
      </c>
      <c r="G10" s="14">
        <v>9</v>
      </c>
      <c r="H10" s="14"/>
      <c r="I10" s="14">
        <f>G10</f>
        <v>9</v>
      </c>
      <c r="J10" s="14">
        <v>6.5</v>
      </c>
      <c r="K10" s="20">
        <f>ROUND((J10*7+I10*2+F10)/10,1)</f>
        <v>7.3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12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2" customFormat="1" ht="19.5" customHeight="1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10</v>
      </c>
      <c r="G11" s="26">
        <v>10</v>
      </c>
      <c r="H11" s="26"/>
      <c r="I11" s="14">
        <f>G11</f>
        <v>10</v>
      </c>
      <c r="J11" s="26">
        <v>9</v>
      </c>
      <c r="K11" s="27">
        <f>ROUND((J11*7+I11*2+F11)/10,1)</f>
        <v>9.3</v>
      </c>
      <c r="L11" s="28" t="str">
        <f>IF(K11&gt;=8.5,"A",IF(K11&gt;=7,"B",IF(K11&gt;=5.5,"C",IF(K11&gt;=4,"D",IF(AND(K11&lt;4,K11&gt;=0),"F",IF(AND(F11="",I11="",J11=""),"I",IF(OR(F11&lt;&gt;"",I11&lt;&gt;"",J11&lt;&gt;""),"X","R")))))))</f>
        <v>A</v>
      </c>
      <c r="M11" s="29">
        <f>IF(L11="A",4,IF(L11="B",3,IF(L11="C",2,IF(L11="D",1,0))))</f>
        <v>4</v>
      </c>
      <c r="N11" s="30" t="str">
        <f>IF(L11="A","GIỎI",IF(L11="B","KHÁ",IF(L11="C","TB",IF(L11="D","TB YẾU","KÉM"))))</f>
        <v>GIỎI</v>
      </c>
      <c r="O11" s="31" t="str">
        <f>IF(OR(K11&lt;4,J11&lt;=2),"KHÔNG ĐẠT","ĐẠT")</f>
        <v>ĐẠT</v>
      </c>
    </row>
    <row r="12" spans="1:15" s="3" customFormat="1" ht="19.5" customHeight="1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8</v>
      </c>
      <c r="G12" s="14">
        <v>7</v>
      </c>
      <c r="H12" s="14"/>
      <c r="I12" s="14">
        <f>G12</f>
        <v>7</v>
      </c>
      <c r="J12" s="14">
        <v>5.5</v>
      </c>
      <c r="K12" s="20">
        <f>ROUND((J12*7+I12*2+F12)/10,1)</f>
        <v>6.1</v>
      </c>
      <c r="L12" s="11" t="str">
        <f>IF(K12&gt;=8.5,"A",IF(K12&gt;=7,"B",IF(K12&gt;=5.5,"C",IF(K12&gt;=4,"D",IF(AND(K12&lt;4,K12&gt;=0),"F",IF(AND(F12="",I12="",J12=""),"I",IF(OR(F12&lt;&gt;"",I12&lt;&gt;"",J12&lt;&gt;""),"X","R")))))))</f>
        <v>C</v>
      </c>
      <c r="M12" s="12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2:5" ht="30.75" customHeight="1">
      <c r="B13" s="45" t="s">
        <v>45</v>
      </c>
      <c r="C13" s="45"/>
      <c r="D13" s="45"/>
      <c r="E13" s="45"/>
    </row>
    <row r="14" spans="2:5" ht="30.75" customHeight="1">
      <c r="B14" s="21"/>
      <c r="C14" s="21"/>
      <c r="D14" s="21"/>
      <c r="E14" s="21"/>
    </row>
    <row r="15" spans="2:15" ht="15.75">
      <c r="B15" s="18" t="s">
        <v>19</v>
      </c>
      <c r="C15" s="8"/>
      <c r="D15" s="8"/>
      <c r="E15" s="46" t="s">
        <v>14</v>
      </c>
      <c r="F15" s="46"/>
      <c r="H15" s="17"/>
      <c r="I15" s="36" t="s">
        <v>15</v>
      </c>
      <c r="J15" s="36"/>
      <c r="K15" s="36"/>
      <c r="M15" s="36" t="s">
        <v>21</v>
      </c>
      <c r="N15" s="36"/>
      <c r="O15" s="36"/>
    </row>
    <row r="16" spans="2:15" ht="15.7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ht="15.7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ht="15.7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ht="15.7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ht="15.75">
      <c r="B20" s="46" t="s">
        <v>20</v>
      </c>
      <c r="C20" s="46"/>
      <c r="D20" s="18"/>
      <c r="E20" s="36" t="s">
        <v>22</v>
      </c>
      <c r="F20" s="36"/>
      <c r="G20" s="36"/>
      <c r="H20" s="19"/>
      <c r="I20" s="36" t="s">
        <v>41</v>
      </c>
      <c r="J20" s="36"/>
      <c r="K20" s="36"/>
      <c r="M20" s="36" t="s">
        <v>42</v>
      </c>
      <c r="N20" s="36"/>
      <c r="O20" s="36"/>
    </row>
    <row r="21" spans="2:15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sheetProtection/>
  <mergeCells count="25">
    <mergeCell ref="B13:E13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  <mergeCell ref="N8:O9"/>
    <mergeCell ref="E15:F15"/>
    <mergeCell ref="I15:K15"/>
    <mergeCell ref="M15:O15"/>
    <mergeCell ref="B20:C20"/>
    <mergeCell ref="E20:G20"/>
    <mergeCell ref="I20:K20"/>
    <mergeCell ref="M20:O20"/>
  </mergeCells>
  <printOptions/>
  <pageMargins left="0.24" right="0.1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9.5" customHeight="1">
      <c r="A2" s="49" t="s">
        <v>2</v>
      </c>
      <c r="B2" s="49"/>
      <c r="C2" s="49"/>
      <c r="D2" s="49"/>
      <c r="E2" s="46" t="s">
        <v>23</v>
      </c>
      <c r="F2" s="46"/>
      <c r="G2" s="46"/>
      <c r="H2" s="46"/>
      <c r="I2" s="46"/>
      <c r="J2" s="46"/>
      <c r="K2" s="46"/>
      <c r="L2" s="46"/>
      <c r="M2" s="46"/>
      <c r="N2" s="46"/>
    </row>
    <row r="3" spans="5:14" ht="20.25" customHeight="1">
      <c r="E3" s="50" t="s">
        <v>24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46" t="s">
        <v>43</v>
      </c>
      <c r="F4" s="46"/>
      <c r="G4" s="46"/>
      <c r="H4" s="46"/>
      <c r="I4" s="46"/>
      <c r="J4" s="46"/>
      <c r="K4" s="46"/>
      <c r="L4" s="46"/>
      <c r="M4" s="46"/>
      <c r="N4" s="46"/>
    </row>
    <row r="5" spans="5:14" ht="18.75" customHeight="1">
      <c r="E5" s="37" t="s">
        <v>52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53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5" customFormat="1" ht="42" customHeight="1">
      <c r="A8" s="44" t="s">
        <v>0</v>
      </c>
      <c r="B8" s="44" t="s">
        <v>3</v>
      </c>
      <c r="C8" s="44" t="s">
        <v>4</v>
      </c>
      <c r="D8" s="44"/>
      <c r="E8" s="47" t="s">
        <v>5</v>
      </c>
      <c r="F8" s="38" t="s">
        <v>10</v>
      </c>
      <c r="G8" s="33" t="s">
        <v>17</v>
      </c>
      <c r="H8" s="34"/>
      <c r="I8" s="35"/>
      <c r="J8" s="38" t="s">
        <v>18</v>
      </c>
      <c r="K8" s="33" t="s">
        <v>9</v>
      </c>
      <c r="L8" s="34"/>
      <c r="M8" s="35"/>
      <c r="N8" s="40" t="s">
        <v>13</v>
      </c>
      <c r="O8" s="41"/>
    </row>
    <row r="9" spans="1:15" s="5" customFormat="1" ht="38.25" customHeight="1">
      <c r="A9" s="44"/>
      <c r="B9" s="44"/>
      <c r="C9" s="44"/>
      <c r="D9" s="44"/>
      <c r="E9" s="44"/>
      <c r="F9" s="39"/>
      <c r="G9" s="13" t="s">
        <v>16</v>
      </c>
      <c r="H9" s="13" t="s">
        <v>38</v>
      </c>
      <c r="I9" s="4" t="s">
        <v>8</v>
      </c>
      <c r="J9" s="39"/>
      <c r="K9" s="4" t="s">
        <v>11</v>
      </c>
      <c r="L9" s="4" t="s">
        <v>6</v>
      </c>
      <c r="M9" s="4" t="s">
        <v>12</v>
      </c>
      <c r="N9" s="42"/>
      <c r="O9" s="43"/>
    </row>
    <row r="10" spans="1:15" s="3" customFormat="1" ht="19.5" customHeight="1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9</v>
      </c>
      <c r="G10" s="14">
        <v>8</v>
      </c>
      <c r="H10" s="14"/>
      <c r="I10" s="14">
        <f>G10</f>
        <v>8</v>
      </c>
      <c r="J10" s="14">
        <v>7.5</v>
      </c>
      <c r="K10" s="20">
        <f>ROUND((J10*7+I10*2+F10)/10,1)</f>
        <v>7.8</v>
      </c>
      <c r="L10" s="11" t="str">
        <f>IF(K10&gt;=8.5,"A",IF(K10&gt;=7,"B",IF(K10&gt;=5.5,"C",IF(K10&gt;=4,"D",IF(AND(K10&lt;4,K10&gt;=0),"F",IF(AND(F10="",I10="",J10=""),"I",IF(OR(F10&lt;&gt;"",I10&lt;&gt;"",J10&lt;&gt;""),"X","R")))))))</f>
        <v>B</v>
      </c>
      <c r="M10" s="12">
        <f>IF(L10="A",4,IF(L10="B",3,IF(L10="C",2,IF(L10="D",1,0))))</f>
        <v>3</v>
      </c>
      <c r="N10" s="7" t="str">
        <f>IF(L10="A","GIỎI",IF(L10="B","KHÁ",IF(L10="C","TB",IF(L10="D","TB YẾU","KÉM"))))</f>
        <v>KHÁ</v>
      </c>
      <c r="O10" s="2" t="str">
        <f>IF(OR(K10&lt;4,J10&lt;=2),"KHÔNG ĐẠT","ĐẠT")</f>
        <v>ĐẠT</v>
      </c>
    </row>
    <row r="11" spans="1:15" s="32" customFormat="1" ht="19.5" customHeight="1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9</v>
      </c>
      <c r="G11" s="26">
        <v>8</v>
      </c>
      <c r="H11" s="26"/>
      <c r="I11" s="14">
        <f>G11</f>
        <v>8</v>
      </c>
      <c r="J11" s="26">
        <v>5.5</v>
      </c>
      <c r="K11" s="27">
        <f>ROUND((J11*7+I11*2+F11)/10,1)</f>
        <v>6.4</v>
      </c>
      <c r="L11" s="28" t="str">
        <f>IF(K11&gt;=8.5,"A",IF(K11&gt;=7,"B",IF(K11&gt;=5.5,"C",IF(K11&gt;=4,"D",IF(AND(K11&lt;4,K11&gt;=0),"F",IF(AND(F11="",I11="",J11=""),"I",IF(OR(F11&lt;&gt;"",I11&lt;&gt;"",J11&lt;&gt;""),"X","R")))))))</f>
        <v>C</v>
      </c>
      <c r="M11" s="29">
        <f>IF(L11="A",4,IF(L11="B",3,IF(L11="C",2,IF(L11="D",1,0))))</f>
        <v>2</v>
      </c>
      <c r="N11" s="30" t="str">
        <f>IF(L11="A","GIỎI",IF(L11="B","KHÁ",IF(L11="C","TB",IF(L11="D","TB YẾU","KÉM"))))</f>
        <v>TB</v>
      </c>
      <c r="O11" s="31" t="str">
        <f>IF(OR(K11&lt;4,J11&lt;=2),"KHÔNG ĐẠT","ĐẠT")</f>
        <v>ĐẠT</v>
      </c>
    </row>
    <row r="12" spans="1:15" s="3" customFormat="1" ht="19.5" customHeight="1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8</v>
      </c>
      <c r="G12" s="14">
        <v>7.5</v>
      </c>
      <c r="H12" s="14"/>
      <c r="I12" s="14">
        <f>G12</f>
        <v>7.5</v>
      </c>
      <c r="J12" s="14">
        <v>1.5</v>
      </c>
      <c r="K12" s="20">
        <f>ROUND((J12*7+I12*2+F12)/10,1)</f>
        <v>3.4</v>
      </c>
      <c r="L12" s="11" t="str">
        <f>IF(K12&gt;=8.5,"A",IF(K12&gt;=7,"B",IF(K12&gt;=5.5,"C",IF(K12&gt;=4,"D",IF(AND(K12&lt;4,K12&gt;=0),"F",IF(AND(F12="",I12="",J12=""),"I",IF(OR(F12&lt;&gt;"",I12&lt;&gt;"",J12&lt;&gt;""),"X","R")))))))</f>
        <v>F</v>
      </c>
      <c r="M12" s="12">
        <f>IF(L12="A",4,IF(L12="B",3,IF(L12="C",2,IF(L12="D",1,0))))</f>
        <v>0</v>
      </c>
      <c r="N12" s="7" t="str">
        <f>IF(L12="A","GIỎI",IF(L12="B","KHÁ",IF(L12="C","TB",IF(L12="D","TB YẾU","KÉM"))))</f>
        <v>KÉM</v>
      </c>
      <c r="O12" s="2" t="str">
        <f>IF(OR(K12&lt;4,J12&lt;=2),"KHÔNG ĐẠT","ĐẠT")</f>
        <v>KHÔNG ĐẠT</v>
      </c>
    </row>
    <row r="13" spans="2:5" ht="30.75" customHeight="1">
      <c r="B13" s="45" t="s">
        <v>45</v>
      </c>
      <c r="C13" s="45"/>
      <c r="D13" s="45"/>
      <c r="E13" s="45"/>
    </row>
    <row r="14" spans="2:5" ht="30.75" customHeight="1">
      <c r="B14" s="21"/>
      <c r="C14" s="21"/>
      <c r="D14" s="21"/>
      <c r="E14" s="21"/>
    </row>
    <row r="15" spans="2:15" ht="15.75">
      <c r="B15" s="18" t="s">
        <v>19</v>
      </c>
      <c r="C15" s="8"/>
      <c r="D15" s="8"/>
      <c r="E15" s="46" t="s">
        <v>14</v>
      </c>
      <c r="F15" s="46"/>
      <c r="H15" s="17"/>
      <c r="I15" s="36" t="s">
        <v>15</v>
      </c>
      <c r="J15" s="36"/>
      <c r="K15" s="36"/>
      <c r="M15" s="36" t="s">
        <v>21</v>
      </c>
      <c r="N15" s="36"/>
      <c r="O15" s="36"/>
    </row>
    <row r="16" spans="2:15" ht="15.7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ht="15.7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ht="15.7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ht="15.7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ht="15.75">
      <c r="B20" s="46" t="s">
        <v>20</v>
      </c>
      <c r="C20" s="46"/>
      <c r="D20" s="18"/>
      <c r="E20" s="36" t="s">
        <v>22</v>
      </c>
      <c r="F20" s="36"/>
      <c r="G20" s="36"/>
      <c r="H20" s="19"/>
      <c r="I20" s="36" t="s">
        <v>41</v>
      </c>
      <c r="J20" s="36"/>
      <c r="K20" s="36"/>
      <c r="M20" s="36" t="s">
        <v>42</v>
      </c>
      <c r="N20" s="36"/>
      <c r="O20" s="36"/>
    </row>
    <row r="21" spans="2:15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3:E13"/>
    <mergeCell ref="E15:F15"/>
    <mergeCell ref="I15:K15"/>
    <mergeCell ref="M15:O15"/>
    <mergeCell ref="B20:C20"/>
    <mergeCell ref="E20:G20"/>
    <mergeCell ref="I20:K20"/>
    <mergeCell ref="M20:O20"/>
  </mergeCells>
  <printOptions/>
  <pageMargins left="0.51" right="0.29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9.5" customHeight="1">
      <c r="A2" s="49" t="s">
        <v>2</v>
      </c>
      <c r="B2" s="49"/>
      <c r="C2" s="49"/>
      <c r="D2" s="49"/>
      <c r="E2" s="46" t="s">
        <v>23</v>
      </c>
      <c r="F2" s="46"/>
      <c r="G2" s="46"/>
      <c r="H2" s="46"/>
      <c r="I2" s="46"/>
      <c r="J2" s="46"/>
      <c r="K2" s="46"/>
      <c r="L2" s="46"/>
      <c r="M2" s="46"/>
      <c r="N2" s="46"/>
    </row>
    <row r="3" spans="5:14" ht="20.25" customHeight="1">
      <c r="E3" s="50" t="s">
        <v>24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46" t="s">
        <v>43</v>
      </c>
      <c r="F4" s="46"/>
      <c r="G4" s="46"/>
      <c r="H4" s="46"/>
      <c r="I4" s="46"/>
      <c r="J4" s="46"/>
      <c r="K4" s="46"/>
      <c r="L4" s="46"/>
      <c r="M4" s="46"/>
      <c r="N4" s="46"/>
    </row>
    <row r="5" spans="5:14" ht="18.75" customHeight="1">
      <c r="E5" s="37" t="s">
        <v>54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55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5" customFormat="1" ht="42" customHeight="1">
      <c r="A8" s="44" t="s">
        <v>0</v>
      </c>
      <c r="B8" s="44" t="s">
        <v>3</v>
      </c>
      <c r="C8" s="44" t="s">
        <v>4</v>
      </c>
      <c r="D8" s="44"/>
      <c r="E8" s="47" t="s">
        <v>5</v>
      </c>
      <c r="F8" s="38" t="s">
        <v>10</v>
      </c>
      <c r="G8" s="33" t="s">
        <v>17</v>
      </c>
      <c r="H8" s="34"/>
      <c r="I8" s="35"/>
      <c r="J8" s="38" t="s">
        <v>18</v>
      </c>
      <c r="K8" s="33" t="s">
        <v>9</v>
      </c>
      <c r="L8" s="34"/>
      <c r="M8" s="35"/>
      <c r="N8" s="40" t="s">
        <v>13</v>
      </c>
      <c r="O8" s="41"/>
    </row>
    <row r="9" spans="1:15" s="5" customFormat="1" ht="38.25" customHeight="1">
      <c r="A9" s="44"/>
      <c r="B9" s="44"/>
      <c r="C9" s="44"/>
      <c r="D9" s="44"/>
      <c r="E9" s="44"/>
      <c r="F9" s="39"/>
      <c r="G9" s="13" t="s">
        <v>16</v>
      </c>
      <c r="H9" s="13" t="s">
        <v>38</v>
      </c>
      <c r="I9" s="4" t="s">
        <v>8</v>
      </c>
      <c r="J9" s="39"/>
      <c r="K9" s="4" t="s">
        <v>11</v>
      </c>
      <c r="L9" s="4" t="s">
        <v>6</v>
      </c>
      <c r="M9" s="4" t="s">
        <v>12</v>
      </c>
      <c r="N9" s="42"/>
      <c r="O9" s="43"/>
    </row>
    <row r="10" spans="1:15" s="3" customFormat="1" ht="19.5" customHeight="1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10</v>
      </c>
      <c r="G10" s="14">
        <v>8</v>
      </c>
      <c r="H10" s="14"/>
      <c r="I10" s="14">
        <f>G10</f>
        <v>8</v>
      </c>
      <c r="J10" s="14">
        <v>4.5</v>
      </c>
      <c r="K10" s="20">
        <f>ROUND((J10*7+I10*2+F10)/10,1)</f>
        <v>5.8</v>
      </c>
      <c r="L10" s="11" t="str">
        <f>IF(K10&gt;=8.5,"A",IF(K10&gt;=7,"B",IF(K10&gt;=5.5,"C",IF(K10&gt;=4,"D",IF(AND(K10&lt;4,K10&gt;=0),"F",IF(AND(F10="",I10="",J10=""),"I",IF(OR(F10&lt;&gt;"",I10&lt;&gt;"",J10&lt;&gt;""),"X","R")))))))</f>
        <v>C</v>
      </c>
      <c r="M10" s="12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2" customFormat="1" ht="19.5" customHeight="1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10</v>
      </c>
      <c r="G11" s="26">
        <v>8</v>
      </c>
      <c r="H11" s="26"/>
      <c r="I11" s="14">
        <f>G11</f>
        <v>8</v>
      </c>
      <c r="J11" s="26">
        <v>5.5</v>
      </c>
      <c r="K11" s="27">
        <f>ROUND((J11*7+I11*2+F11)/10,1)</f>
        <v>6.5</v>
      </c>
      <c r="L11" s="28" t="str">
        <f>IF(K11&gt;=8.5,"A",IF(K11&gt;=7,"B",IF(K11&gt;=5.5,"C",IF(K11&gt;=4,"D",IF(AND(K11&lt;4,K11&gt;=0),"F",IF(AND(F11="",I11="",J11=""),"I",IF(OR(F11&lt;&gt;"",I11&lt;&gt;"",J11&lt;&gt;""),"X","R")))))))</f>
        <v>C</v>
      </c>
      <c r="M11" s="29">
        <f>IF(L11="A",4,IF(L11="B",3,IF(L11="C",2,IF(L11="D",1,0))))</f>
        <v>2</v>
      </c>
      <c r="N11" s="30" t="str">
        <f>IF(L11="A","GIỎI",IF(L11="B","KHÁ",IF(L11="C","TB",IF(L11="D","TB YẾU","KÉM"))))</f>
        <v>TB</v>
      </c>
      <c r="O11" s="31" t="str">
        <f>IF(OR(K11&lt;4,J11&lt;=2),"KHÔNG ĐẠT","ĐẠT")</f>
        <v>ĐẠT</v>
      </c>
    </row>
    <row r="12" spans="1:15" s="3" customFormat="1" ht="19.5" customHeight="1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10</v>
      </c>
      <c r="G12" s="14">
        <v>8</v>
      </c>
      <c r="H12" s="14"/>
      <c r="I12" s="14">
        <f>G12</f>
        <v>8</v>
      </c>
      <c r="J12" s="14">
        <v>4.5</v>
      </c>
      <c r="K12" s="20">
        <f>ROUND((J12*7+I12*2+F12)/10,1)</f>
        <v>5.8</v>
      </c>
      <c r="L12" s="11" t="str">
        <f>IF(K12&gt;=8.5,"A",IF(K12&gt;=7,"B",IF(K12&gt;=5.5,"C",IF(K12&gt;=4,"D",IF(AND(K12&lt;4,K12&gt;=0),"F",IF(AND(F12="",I12="",J12=""),"I",IF(OR(F12&lt;&gt;"",I12&lt;&gt;"",J12&lt;&gt;""),"X","R")))))))</f>
        <v>C</v>
      </c>
      <c r="M12" s="12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2:5" ht="30.75" customHeight="1">
      <c r="B13" s="45" t="s">
        <v>45</v>
      </c>
      <c r="C13" s="45"/>
      <c r="D13" s="45"/>
      <c r="E13" s="45"/>
    </row>
    <row r="14" spans="2:5" ht="30.75" customHeight="1">
      <c r="B14" s="21"/>
      <c r="C14" s="21"/>
      <c r="D14" s="21"/>
      <c r="E14" s="21"/>
    </row>
    <row r="15" spans="2:15" ht="15.75">
      <c r="B15" s="18" t="s">
        <v>19</v>
      </c>
      <c r="C15" s="8"/>
      <c r="D15" s="8"/>
      <c r="E15" s="46" t="s">
        <v>14</v>
      </c>
      <c r="F15" s="46"/>
      <c r="H15" s="17"/>
      <c r="I15" s="36" t="s">
        <v>15</v>
      </c>
      <c r="J15" s="36"/>
      <c r="K15" s="36"/>
      <c r="M15" s="36" t="s">
        <v>21</v>
      </c>
      <c r="N15" s="36"/>
      <c r="O15" s="36"/>
    </row>
    <row r="16" spans="2:15" ht="15.7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ht="15.7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ht="15.7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ht="15.7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ht="15.75">
      <c r="B20" s="46" t="s">
        <v>20</v>
      </c>
      <c r="C20" s="46"/>
      <c r="D20" s="18"/>
      <c r="E20" s="36" t="s">
        <v>22</v>
      </c>
      <c r="F20" s="36"/>
      <c r="G20" s="36"/>
      <c r="H20" s="19"/>
      <c r="I20" s="36" t="s">
        <v>41</v>
      </c>
      <c r="J20" s="36"/>
      <c r="K20" s="36"/>
      <c r="M20" s="36" t="s">
        <v>42</v>
      </c>
      <c r="N20" s="36"/>
      <c r="O20" s="36"/>
    </row>
    <row r="21" spans="2:15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3:E13"/>
    <mergeCell ref="E15:F15"/>
    <mergeCell ref="I15:K15"/>
    <mergeCell ref="M15:O15"/>
    <mergeCell ref="B20:C20"/>
    <mergeCell ref="E20:G20"/>
    <mergeCell ref="I20:K20"/>
    <mergeCell ref="M20:O20"/>
  </mergeCells>
  <printOptions/>
  <pageMargins left="0.7" right="0.1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K10" sqref="K10:K12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14.851562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9.5" customHeight="1">
      <c r="A2" s="49" t="s">
        <v>2</v>
      </c>
      <c r="B2" s="49"/>
      <c r="C2" s="49"/>
      <c r="D2" s="49"/>
      <c r="E2" s="46" t="s">
        <v>23</v>
      </c>
      <c r="F2" s="46"/>
      <c r="G2" s="46"/>
      <c r="H2" s="46"/>
      <c r="I2" s="46"/>
      <c r="J2" s="46"/>
      <c r="K2" s="46"/>
      <c r="L2" s="46"/>
      <c r="M2" s="46"/>
      <c r="N2" s="46"/>
    </row>
    <row r="3" spans="5:14" ht="20.25" customHeight="1">
      <c r="E3" s="50" t="s">
        <v>24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46" t="s">
        <v>43</v>
      </c>
      <c r="F4" s="46"/>
      <c r="G4" s="46"/>
      <c r="H4" s="46"/>
      <c r="I4" s="46"/>
      <c r="J4" s="46"/>
      <c r="K4" s="46"/>
      <c r="L4" s="46"/>
      <c r="M4" s="46"/>
      <c r="N4" s="46"/>
    </row>
    <row r="5" spans="5:14" ht="18.75" customHeight="1">
      <c r="E5" s="37" t="s">
        <v>56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57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5" customFormat="1" ht="42" customHeight="1">
      <c r="A8" s="44" t="s">
        <v>0</v>
      </c>
      <c r="B8" s="44" t="s">
        <v>3</v>
      </c>
      <c r="C8" s="44" t="s">
        <v>4</v>
      </c>
      <c r="D8" s="44"/>
      <c r="E8" s="47" t="s">
        <v>5</v>
      </c>
      <c r="F8" s="38" t="s">
        <v>10</v>
      </c>
      <c r="G8" s="33" t="s">
        <v>17</v>
      </c>
      <c r="H8" s="34"/>
      <c r="I8" s="35"/>
      <c r="J8" s="38" t="s">
        <v>18</v>
      </c>
      <c r="K8" s="33" t="s">
        <v>9</v>
      </c>
      <c r="L8" s="34"/>
      <c r="M8" s="35"/>
      <c r="N8" s="40" t="s">
        <v>13</v>
      </c>
      <c r="O8" s="41"/>
    </row>
    <row r="9" spans="1:15" s="5" customFormat="1" ht="38.25" customHeight="1">
      <c r="A9" s="44"/>
      <c r="B9" s="44"/>
      <c r="C9" s="44"/>
      <c r="D9" s="44"/>
      <c r="E9" s="44"/>
      <c r="F9" s="39"/>
      <c r="G9" s="13" t="s">
        <v>16</v>
      </c>
      <c r="H9" s="13" t="s">
        <v>38</v>
      </c>
      <c r="I9" s="4" t="s">
        <v>8</v>
      </c>
      <c r="J9" s="39"/>
      <c r="K9" s="4" t="s">
        <v>11</v>
      </c>
      <c r="L9" s="4" t="s">
        <v>6</v>
      </c>
      <c r="M9" s="4" t="s">
        <v>12</v>
      </c>
      <c r="N9" s="42"/>
      <c r="O9" s="43"/>
    </row>
    <row r="10" spans="1:15" s="3" customFormat="1" ht="19.5" customHeight="1">
      <c r="A10" s="10">
        <v>1</v>
      </c>
      <c r="B10" s="10" t="s">
        <v>29</v>
      </c>
      <c r="C10" s="15" t="s">
        <v>30</v>
      </c>
      <c r="D10" s="16" t="s">
        <v>31</v>
      </c>
      <c r="E10" s="22" t="s">
        <v>32</v>
      </c>
      <c r="F10" s="14">
        <v>8</v>
      </c>
      <c r="G10" s="14">
        <v>8</v>
      </c>
      <c r="H10" s="14"/>
      <c r="I10" s="14">
        <f>G10</f>
        <v>8</v>
      </c>
      <c r="J10" s="14">
        <v>6</v>
      </c>
      <c r="K10" s="20">
        <f>ROUND((J10*7+I10*2+F10)/10,1)</f>
        <v>6.6</v>
      </c>
      <c r="L10" s="11" t="str">
        <f>IF(K10&gt;=8.5,"A",IF(K10&gt;=7,"B",IF(K10&gt;=5.5,"C",IF(K10&gt;=4,"D",IF(AND(K10&lt;4,K10&gt;=0),"F",IF(AND(F10="",I10="",J10=""),"I",IF(OR(F10&lt;&gt;"",I10&lt;&gt;"",J10&lt;&gt;""),"X","R")))))))</f>
        <v>C</v>
      </c>
      <c r="M10" s="12">
        <f>IF(L10="A",4,IF(L10="B",3,IF(L10="C",2,IF(L10="D",1,0))))</f>
        <v>2</v>
      </c>
      <c r="N10" s="7" t="str">
        <f>IF(L10="A","GIỎI",IF(L10="B","KHÁ",IF(L10="C","TB",IF(L10="D","TB YẾU","KÉM"))))</f>
        <v>TB</v>
      </c>
      <c r="O10" s="2" t="str">
        <f>IF(OR(K10&lt;4,J10&lt;=2),"KHÔNG ĐẠT","ĐẠT")</f>
        <v>ĐẠT</v>
      </c>
    </row>
    <row r="11" spans="1:15" s="32" customFormat="1" ht="19.5" customHeight="1">
      <c r="A11" s="10">
        <v>2</v>
      </c>
      <c r="B11" s="10" t="s">
        <v>33</v>
      </c>
      <c r="C11" s="23" t="s">
        <v>34</v>
      </c>
      <c r="D11" s="24" t="s">
        <v>35</v>
      </c>
      <c r="E11" s="25" t="s">
        <v>36</v>
      </c>
      <c r="F11" s="26">
        <v>8</v>
      </c>
      <c r="G11" s="26">
        <v>8</v>
      </c>
      <c r="H11" s="26"/>
      <c r="I11" s="14">
        <f>G11</f>
        <v>8</v>
      </c>
      <c r="J11" s="26">
        <v>6</v>
      </c>
      <c r="K11" s="20">
        <f>ROUND((J11*7+I11*2+F11)/10,1)</f>
        <v>6.6</v>
      </c>
      <c r="L11" s="28" t="str">
        <f>IF(K11&gt;=8.5,"A",IF(K11&gt;=7,"B",IF(K11&gt;=5.5,"C",IF(K11&gt;=4,"D",IF(AND(K11&lt;4,K11&gt;=0),"F",IF(AND(F11="",I11="",J11=""),"I",IF(OR(F11&lt;&gt;"",I11&lt;&gt;"",J11&lt;&gt;""),"X","R")))))))</f>
        <v>C</v>
      </c>
      <c r="M11" s="29">
        <f>IF(L11="A",4,IF(L11="B",3,IF(L11="C",2,IF(L11="D",1,0))))</f>
        <v>2</v>
      </c>
      <c r="N11" s="30" t="str">
        <f>IF(L11="A","GIỎI",IF(L11="B","KHÁ",IF(L11="C","TB",IF(L11="D","TB YẾU","KÉM"))))</f>
        <v>TB</v>
      </c>
      <c r="O11" s="31" t="str">
        <f>IF(OR(K11&lt;4,J11&lt;=2),"KHÔNG ĐẠT","ĐẠT")</f>
        <v>ĐẠT</v>
      </c>
    </row>
    <row r="12" spans="1:15" s="3" customFormat="1" ht="19.5" customHeight="1">
      <c r="A12" s="10">
        <v>3</v>
      </c>
      <c r="B12" s="10" t="s">
        <v>25</v>
      </c>
      <c r="C12" s="15" t="s">
        <v>26</v>
      </c>
      <c r="D12" s="16" t="s">
        <v>27</v>
      </c>
      <c r="E12" s="22" t="s">
        <v>28</v>
      </c>
      <c r="F12" s="14">
        <v>8</v>
      </c>
      <c r="G12" s="14">
        <v>8</v>
      </c>
      <c r="H12" s="14"/>
      <c r="I12" s="14">
        <f>G12</f>
        <v>8</v>
      </c>
      <c r="J12" s="14">
        <v>6</v>
      </c>
      <c r="K12" s="20">
        <f>ROUND((J12*7+I12*2+F12)/10,1)</f>
        <v>6.6</v>
      </c>
      <c r="L12" s="11" t="str">
        <f>IF(K12&gt;=8.5,"A",IF(K12&gt;=7,"B",IF(K12&gt;=5.5,"C",IF(K12&gt;=4,"D",IF(AND(K12&lt;4,K12&gt;=0),"F",IF(AND(F12="",I12="",J12=""),"I",IF(OR(F12&lt;&gt;"",I12&lt;&gt;"",J12&lt;&gt;""),"X","R")))))))</f>
        <v>C</v>
      </c>
      <c r="M12" s="12">
        <f>IF(L12="A",4,IF(L12="B",3,IF(L12="C",2,IF(L12="D",1,0))))</f>
        <v>2</v>
      </c>
      <c r="N12" s="7" t="str">
        <f>IF(L12="A","GIỎI",IF(L12="B","KHÁ",IF(L12="C","TB",IF(L12="D","TB YẾU","KÉM"))))</f>
        <v>TB</v>
      </c>
      <c r="O12" s="2" t="str">
        <f>IF(OR(K12&lt;4,J12&lt;=2),"KHÔNG ĐẠT","ĐẠT")</f>
        <v>ĐẠT</v>
      </c>
    </row>
    <row r="13" spans="2:5" ht="30.75" customHeight="1">
      <c r="B13" s="45" t="s">
        <v>45</v>
      </c>
      <c r="C13" s="45"/>
      <c r="D13" s="45"/>
      <c r="E13" s="45"/>
    </row>
    <row r="14" spans="2:5" ht="30.75" customHeight="1">
      <c r="B14" s="21"/>
      <c r="C14" s="21"/>
      <c r="D14" s="21"/>
      <c r="E14" s="21"/>
    </row>
    <row r="15" spans="2:15" ht="15.75">
      <c r="B15" s="18" t="s">
        <v>19</v>
      </c>
      <c r="C15" s="8"/>
      <c r="D15" s="8"/>
      <c r="E15" s="46" t="s">
        <v>14</v>
      </c>
      <c r="F15" s="46"/>
      <c r="H15" s="17"/>
      <c r="I15" s="36" t="s">
        <v>15</v>
      </c>
      <c r="J15" s="36"/>
      <c r="K15" s="36"/>
      <c r="M15" s="36" t="s">
        <v>21</v>
      </c>
      <c r="N15" s="36"/>
      <c r="O15" s="36"/>
    </row>
    <row r="16" spans="2:15" ht="15.7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ht="15.7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ht="15.75">
      <c r="B18" s="17"/>
      <c r="C18" s="8"/>
      <c r="D18" s="8"/>
      <c r="E18" s="8"/>
      <c r="F18" s="17"/>
      <c r="G18" s="17"/>
      <c r="H18" s="17"/>
      <c r="I18" s="17"/>
      <c r="J18" s="8"/>
      <c r="K18" s="8"/>
      <c r="L18" s="9"/>
      <c r="M18" s="9"/>
      <c r="N18" s="8"/>
      <c r="O18" s="8"/>
    </row>
    <row r="19" spans="2:15" ht="15.75">
      <c r="B19" s="17"/>
      <c r="C19" s="8"/>
      <c r="D19" s="8"/>
      <c r="E19" s="8"/>
      <c r="F19" s="17"/>
      <c r="G19" s="17"/>
      <c r="H19" s="17"/>
      <c r="I19" s="17"/>
      <c r="J19" s="8"/>
      <c r="K19" s="8"/>
      <c r="L19" s="9"/>
      <c r="M19" s="9"/>
      <c r="N19" s="8"/>
      <c r="O19" s="8"/>
    </row>
    <row r="20" spans="2:15" ht="15.75">
      <c r="B20" s="46" t="s">
        <v>20</v>
      </c>
      <c r="C20" s="46"/>
      <c r="D20" s="18"/>
      <c r="E20" s="36" t="s">
        <v>22</v>
      </c>
      <c r="F20" s="36"/>
      <c r="G20" s="36"/>
      <c r="H20" s="19"/>
      <c r="I20" s="36" t="s">
        <v>41</v>
      </c>
      <c r="J20" s="36"/>
      <c r="K20" s="36"/>
      <c r="M20" s="36" t="s">
        <v>42</v>
      </c>
      <c r="N20" s="36"/>
      <c r="O20" s="36"/>
    </row>
    <row r="21" spans="2:15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9"/>
      <c r="M21" s="9"/>
      <c r="N21" s="8"/>
      <c r="O21" s="8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3:E13"/>
    <mergeCell ref="E15:F15"/>
    <mergeCell ref="I15:K15"/>
    <mergeCell ref="M15:O15"/>
    <mergeCell ref="B20:C20"/>
    <mergeCell ref="E20:G20"/>
    <mergeCell ref="I20:K20"/>
    <mergeCell ref="M20:O20"/>
  </mergeCells>
  <printOptions/>
  <pageMargins left="0.7" right="0.1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9.57421875" style="1" customWidth="1"/>
    <col min="4" max="4" width="6.140625" style="1" customWidth="1"/>
    <col min="5" max="5" width="11.140625" style="1" customWidth="1"/>
    <col min="6" max="6" width="9.421875" style="1" customWidth="1"/>
    <col min="7" max="7" width="7.28125" style="1" customWidth="1"/>
    <col min="8" max="8" width="8.140625" style="1" customWidth="1"/>
    <col min="9" max="9" width="6.57421875" style="1" customWidth="1"/>
    <col min="10" max="10" width="10.8515625" style="1" customWidth="1"/>
    <col min="11" max="11" width="8.7109375" style="1" customWidth="1"/>
    <col min="12" max="12" width="6.00390625" style="6" customWidth="1"/>
    <col min="13" max="13" width="7.7109375" style="6" customWidth="1"/>
    <col min="14" max="14" width="10.421875" style="1" customWidth="1"/>
    <col min="15" max="15" width="13.140625" style="1" customWidth="1"/>
    <col min="16" max="16384" width="9.140625" style="1" customWidth="1"/>
  </cols>
  <sheetData>
    <row r="1" spans="1:14" ht="15.75">
      <c r="A1" s="48" t="s">
        <v>1</v>
      </c>
      <c r="B1" s="48"/>
      <c r="C1" s="48"/>
      <c r="D1" s="48"/>
      <c r="E1" s="46" t="s">
        <v>7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9.5" customHeight="1">
      <c r="A2" s="49" t="s">
        <v>2</v>
      </c>
      <c r="B2" s="49"/>
      <c r="C2" s="49"/>
      <c r="D2" s="49"/>
      <c r="E2" s="46" t="s">
        <v>23</v>
      </c>
      <c r="F2" s="46"/>
      <c r="G2" s="46"/>
      <c r="H2" s="46"/>
      <c r="I2" s="46"/>
      <c r="J2" s="46"/>
      <c r="K2" s="46"/>
      <c r="L2" s="46"/>
      <c r="M2" s="46"/>
      <c r="N2" s="46"/>
    </row>
    <row r="3" spans="5:14" ht="20.25" customHeight="1">
      <c r="E3" s="50" t="s">
        <v>24</v>
      </c>
      <c r="F3" s="50"/>
      <c r="G3" s="50"/>
      <c r="H3" s="50"/>
      <c r="I3" s="50"/>
      <c r="J3" s="50"/>
      <c r="K3" s="50"/>
      <c r="L3" s="50"/>
      <c r="M3" s="50"/>
      <c r="N3" s="50"/>
    </row>
    <row r="4" spans="5:14" ht="18.75" customHeight="1">
      <c r="E4" s="46" t="s">
        <v>62</v>
      </c>
      <c r="F4" s="46"/>
      <c r="G4" s="46"/>
      <c r="H4" s="46"/>
      <c r="I4" s="46"/>
      <c r="J4" s="46"/>
      <c r="K4" s="46"/>
      <c r="L4" s="46"/>
      <c r="M4" s="46"/>
      <c r="N4" s="46"/>
    </row>
    <row r="5" spans="5:14" ht="18.75" customHeight="1">
      <c r="E5" s="37" t="s">
        <v>52</v>
      </c>
      <c r="F5" s="37"/>
      <c r="G5" s="37"/>
      <c r="H5" s="37"/>
      <c r="I5" s="37"/>
      <c r="J5" s="37"/>
      <c r="K5" s="37"/>
      <c r="L5" s="37"/>
      <c r="M5" s="37"/>
      <c r="N5" s="37"/>
    </row>
    <row r="6" spans="5:14" ht="15.75" customHeight="1">
      <c r="E6" s="37" t="s">
        <v>53</v>
      </c>
      <c r="F6" s="37"/>
      <c r="G6" s="37"/>
      <c r="H6" s="37"/>
      <c r="I6" s="37"/>
      <c r="J6" s="37"/>
      <c r="K6" s="37"/>
      <c r="L6" s="37"/>
      <c r="M6" s="37"/>
      <c r="N6" s="37"/>
    </row>
    <row r="7" ht="10.5" customHeight="1"/>
    <row r="8" spans="1:15" s="5" customFormat="1" ht="42" customHeight="1">
      <c r="A8" s="44" t="s">
        <v>0</v>
      </c>
      <c r="B8" s="44" t="s">
        <v>3</v>
      </c>
      <c r="C8" s="44" t="s">
        <v>4</v>
      </c>
      <c r="D8" s="44"/>
      <c r="E8" s="47" t="s">
        <v>5</v>
      </c>
      <c r="F8" s="38" t="s">
        <v>10</v>
      </c>
      <c r="G8" s="33" t="s">
        <v>17</v>
      </c>
      <c r="H8" s="34"/>
      <c r="I8" s="35"/>
      <c r="J8" s="38" t="s">
        <v>18</v>
      </c>
      <c r="K8" s="33" t="s">
        <v>9</v>
      </c>
      <c r="L8" s="34"/>
      <c r="M8" s="35"/>
      <c r="N8" s="40" t="s">
        <v>13</v>
      </c>
      <c r="O8" s="41"/>
    </row>
    <row r="9" spans="1:15" s="5" customFormat="1" ht="38.25" customHeight="1">
      <c r="A9" s="44"/>
      <c r="B9" s="44"/>
      <c r="C9" s="44"/>
      <c r="D9" s="44"/>
      <c r="E9" s="44"/>
      <c r="F9" s="39"/>
      <c r="G9" s="13" t="s">
        <v>16</v>
      </c>
      <c r="H9" s="13" t="s">
        <v>38</v>
      </c>
      <c r="I9" s="4" t="s">
        <v>8</v>
      </c>
      <c r="J9" s="39"/>
      <c r="K9" s="4" t="s">
        <v>11</v>
      </c>
      <c r="L9" s="4" t="s">
        <v>6</v>
      </c>
      <c r="M9" s="4" t="s">
        <v>12</v>
      </c>
      <c r="N9" s="42"/>
      <c r="O9" s="43"/>
    </row>
    <row r="10" spans="1:15" s="54" customFormat="1" ht="19.5" customHeight="1">
      <c r="A10" s="10">
        <v>1</v>
      </c>
      <c r="B10" s="10" t="s">
        <v>25</v>
      </c>
      <c r="C10" s="15" t="s">
        <v>26</v>
      </c>
      <c r="D10" s="16" t="s">
        <v>27</v>
      </c>
      <c r="E10" s="22" t="s">
        <v>28</v>
      </c>
      <c r="F10" s="14">
        <v>8</v>
      </c>
      <c r="G10" s="14">
        <v>7.5</v>
      </c>
      <c r="H10" s="14"/>
      <c r="I10" s="14">
        <f>G10</f>
        <v>7.5</v>
      </c>
      <c r="J10" s="14">
        <v>0</v>
      </c>
      <c r="K10" s="51">
        <f>ROUND((J10*7+I10*2+F10)/10,1)</f>
        <v>2.3</v>
      </c>
      <c r="L10" s="52" t="str">
        <f>IF(K10&gt;=8.5,"A",IF(K10&gt;=7,"B",IF(K10&gt;=5.5,"C",IF(K10&gt;=4,"D",IF(AND(K10&lt;4,K10&gt;=0),"F",IF(AND(F10="",I10="",J10=""),"I",IF(OR(F10&lt;&gt;"",I10&lt;&gt;"",J10&lt;&gt;""),"X","R")))))))</f>
        <v>F</v>
      </c>
      <c r="M10" s="53">
        <f>IF(L10="A",4,IF(L10="B",3,IF(L10="C",2,IF(L10="D",1,0))))</f>
        <v>0</v>
      </c>
      <c r="N10" s="7" t="str">
        <f>IF(L10="A","GIỎI",IF(L10="B","KHÁ",IF(L10="C","TB",IF(L10="D","TB YẾU","KÉM"))))</f>
        <v>KÉM</v>
      </c>
      <c r="O10" s="2" t="str">
        <f>IF(OR(K10&lt;4,J10&lt;=2),"KHÔNG ĐẠT","ĐẠT")</f>
        <v>KHÔNG ĐẠT</v>
      </c>
    </row>
    <row r="11" spans="2:5" ht="30.75" customHeight="1">
      <c r="B11" s="45" t="s">
        <v>61</v>
      </c>
      <c r="C11" s="45"/>
      <c r="D11" s="45"/>
      <c r="E11" s="45"/>
    </row>
    <row r="12" spans="2:5" ht="30.75" customHeight="1">
      <c r="B12" s="21"/>
      <c r="C12" s="21"/>
      <c r="D12" s="21"/>
      <c r="E12" s="21"/>
    </row>
    <row r="13" spans="2:15" ht="15.75">
      <c r="B13" s="18" t="s">
        <v>19</v>
      </c>
      <c r="C13" s="8"/>
      <c r="D13" s="8"/>
      <c r="E13" s="46" t="s">
        <v>14</v>
      </c>
      <c r="F13" s="46"/>
      <c r="H13" s="17"/>
      <c r="I13" s="36" t="s">
        <v>15</v>
      </c>
      <c r="J13" s="36"/>
      <c r="K13" s="36"/>
      <c r="M13" s="36" t="s">
        <v>21</v>
      </c>
      <c r="N13" s="36"/>
      <c r="O13" s="36"/>
    </row>
    <row r="14" spans="2:15" ht="15.75">
      <c r="B14" s="17"/>
      <c r="C14" s="8"/>
      <c r="D14" s="8"/>
      <c r="E14" s="8"/>
      <c r="F14" s="17"/>
      <c r="G14" s="17"/>
      <c r="H14" s="17"/>
      <c r="I14" s="17"/>
      <c r="J14" s="8"/>
      <c r="K14" s="8"/>
      <c r="L14" s="9"/>
      <c r="M14" s="9"/>
      <c r="N14" s="8"/>
      <c r="O14" s="8"/>
    </row>
    <row r="15" spans="2:15" ht="15.75">
      <c r="B15" s="17"/>
      <c r="C15" s="8"/>
      <c r="D15" s="8"/>
      <c r="E15" s="8"/>
      <c r="F15" s="17"/>
      <c r="G15" s="17"/>
      <c r="H15" s="17"/>
      <c r="I15" s="17"/>
      <c r="J15" s="8"/>
      <c r="K15" s="8"/>
      <c r="L15" s="9"/>
      <c r="M15" s="9"/>
      <c r="N15" s="8"/>
      <c r="O15" s="8"/>
    </row>
    <row r="16" spans="2:15" ht="15.75">
      <c r="B16" s="17"/>
      <c r="C16" s="8"/>
      <c r="D16" s="8"/>
      <c r="E16" s="8"/>
      <c r="F16" s="17"/>
      <c r="G16" s="17"/>
      <c r="H16" s="17"/>
      <c r="I16" s="17"/>
      <c r="J16" s="8"/>
      <c r="K16" s="8"/>
      <c r="L16" s="9"/>
      <c r="M16" s="9"/>
      <c r="N16" s="8"/>
      <c r="O16" s="8"/>
    </row>
    <row r="17" spans="2:15" ht="15.75">
      <c r="B17" s="17"/>
      <c r="C17" s="8"/>
      <c r="D17" s="8"/>
      <c r="E17" s="8"/>
      <c r="F17" s="17"/>
      <c r="G17" s="17"/>
      <c r="H17" s="17"/>
      <c r="I17" s="17"/>
      <c r="J17" s="8"/>
      <c r="K17" s="8"/>
      <c r="L17" s="9"/>
      <c r="M17" s="9"/>
      <c r="N17" s="8"/>
      <c r="O17" s="8"/>
    </row>
    <row r="18" spans="2:15" ht="15.75">
      <c r="B18" s="46" t="s">
        <v>20</v>
      </c>
      <c r="C18" s="46"/>
      <c r="D18" s="18"/>
      <c r="E18" s="36" t="s">
        <v>22</v>
      </c>
      <c r="F18" s="36"/>
      <c r="G18" s="36"/>
      <c r="H18" s="19"/>
      <c r="I18" s="36" t="s">
        <v>41</v>
      </c>
      <c r="J18" s="36"/>
      <c r="K18" s="36"/>
      <c r="M18" s="36" t="s">
        <v>42</v>
      </c>
      <c r="N18" s="36"/>
      <c r="O18" s="36"/>
    </row>
    <row r="19" spans="2:15" ht="15.75"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M19" s="9"/>
      <c r="N19" s="8"/>
      <c r="O19" s="8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B11:E11"/>
    <mergeCell ref="E13:F13"/>
    <mergeCell ref="I13:K13"/>
    <mergeCell ref="M13:O13"/>
    <mergeCell ref="B18:C18"/>
    <mergeCell ref="E18:G18"/>
    <mergeCell ref="I18:K18"/>
    <mergeCell ref="M18:O18"/>
  </mergeCells>
  <printOptions/>
  <pageMargins left="0.43" right="0.36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dhhqt</cp:lastModifiedBy>
  <cp:lastPrinted>2018-05-08T02:59:05Z</cp:lastPrinted>
  <dcterms:created xsi:type="dcterms:W3CDTF">2009-09-21T02:41:34Z</dcterms:created>
  <dcterms:modified xsi:type="dcterms:W3CDTF">2018-05-08T02:59:18Z</dcterms:modified>
  <cp:category/>
  <cp:version/>
  <cp:contentType/>
  <cp:contentStatus/>
</cp:coreProperties>
</file>