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7"/>
  </bookViews>
  <sheets>
    <sheet name="Thuy luc" sheetId="1" r:id="rId1"/>
    <sheet name="KCBTCT&amp;DA" sheetId="2" r:id="rId2"/>
    <sheet name="TACN" sheetId="3" r:id="rId3"/>
    <sheet name="CKC2" sheetId="4" r:id="rId4"/>
    <sheet name="CSKTN" sheetId="5" r:id="rId5"/>
    <sheet name="MXD" sheetId="6" r:id="rId6"/>
    <sheet name="SBVL1HL" sheetId="7" r:id="rId7"/>
    <sheet name="Toan A1HL" sheetId="8" r:id="rId8"/>
  </sheets>
  <definedNames/>
  <calcPr fullCalcOnLoad="1"/>
</workbook>
</file>

<file path=xl/sharedStrings.xml><?xml version="1.0" encoding="utf-8"?>
<sst xmlns="http://schemas.openxmlformats.org/spreadsheetml/2006/main" count="408" uniqueCount="75">
  <si>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</si>
  <si>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</si>
  <si>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</si>
  <si>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</si>
  <si>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</si>
  <si>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</si>
  <si>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</si>
  <si>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</si>
  <si>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</si>
  <si>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</si>
  <si>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</si>
  <si>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</si>
  <si>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</si>
  <si>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</si>
  <si>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</si>
  <si>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</si>
  <si>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</si>
  <si>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</si>
  <si>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NIÊN KHÓA: 2015 - 2020</t>
  </si>
  <si>
    <t>15Q1021010</t>
  </si>
  <si>
    <t>Lê Bá Ngọc</t>
  </si>
  <si>
    <t>Cường</t>
  </si>
  <si>
    <t>02.10.1996</t>
  </si>
  <si>
    <t>15Q1021001</t>
  </si>
  <si>
    <t>Lê Quang</t>
  </si>
  <si>
    <t>Hải</t>
  </si>
  <si>
    <t>01.06.1997</t>
  </si>
  <si>
    <t>15Q1021002</t>
  </si>
  <si>
    <t>Võ Trung</t>
  </si>
  <si>
    <t>Kiên</t>
  </si>
  <si>
    <t>30.04.1997</t>
  </si>
  <si>
    <t>15Q1021006</t>
  </si>
  <si>
    <t>Nguyễn Vĩnh</t>
  </si>
  <si>
    <t>Lâm</t>
  </si>
  <si>
    <t>11.12.1996</t>
  </si>
  <si>
    <t>15Q1021007</t>
  </si>
  <si>
    <t>Nguyễn Vũ Hoàng</t>
  </si>
  <si>
    <t>Long</t>
  </si>
  <si>
    <t>25.10.1997</t>
  </si>
  <si>
    <t>15Q1021003</t>
  </si>
  <si>
    <t>Trương Đình Hải</t>
  </si>
  <si>
    <t>Phong</t>
  </si>
  <si>
    <t>28.11.1997</t>
  </si>
  <si>
    <t>LỚP: KỸ THUẬT CÔNG TRÌNH XÂY DỰNG K7</t>
  </si>
  <si>
    <t>ĐIỂM KIỂM TRA ĐỊNH KỲ (M2 - HS 2)</t>
  </si>
  <si>
    <t>ĐIỂM THI KẾT THÚC HỌC PHẦN (M3 - HS 7)</t>
  </si>
  <si>
    <t>Xác nhận của Phòng ĐT - KHCN</t>
  </si>
  <si>
    <t>Người dò điểm</t>
  </si>
  <si>
    <t>Nguyễn Thị Thi</t>
  </si>
  <si>
    <t>Giảng viên:  Thái Quang Minh</t>
  </si>
  <si>
    <t>Hà Thị Ngọc Diệu</t>
  </si>
  <si>
    <t>Nguyễn Ngọc Thủy Tiên</t>
  </si>
  <si>
    <t xml:space="preserve"> Vũ Trung Kiên</t>
  </si>
  <si>
    <t>Giảng viên:  Nguyễn Thị Tuyết Mai</t>
  </si>
  <si>
    <t>Danh sách này gồm có 1 sinh viên./.</t>
  </si>
  <si>
    <t>Danh sách này gồm có 6 sinh viên./.</t>
  </si>
  <si>
    <t>Học kỳ I - Năm học: 2017 - 2018</t>
  </si>
  <si>
    <t>Giảng viên:  Tạ Quang Tài</t>
  </si>
  <si>
    <t>Giảng viên:  Nguyễn Ngọc Thuỷ Tiên</t>
  </si>
  <si>
    <t>HỌC PHẦN:  Thuỷ lực                                                         SỐ TÍN CHỈ: 2</t>
  </si>
  <si>
    <t>HỌC PHẦN:  Kết cấu BTCT và đồ án                                              SỐ TÍN CHỈ: 4</t>
  </si>
  <si>
    <t>HỌC PHẦN:  Tiếng anh chuyên ngành                                             SỐ TÍN CHỈ: 2</t>
  </si>
  <si>
    <t>HỌC PHẦN:  Cơ kết cấu 2                                                     SỐ TÍN CHỈ: 2</t>
  </si>
  <si>
    <t>HỌC PHẦN:  Cơ sở kỹ thuật nhiệt                                   SỐ TÍN CHỈ: 2</t>
  </si>
  <si>
    <t>Giảng viên:  Phan Linh Tiên</t>
  </si>
  <si>
    <t>HỌC PHẦN:  Máy xây dựng                                                           SỐ TÍN CHỈ: 2</t>
  </si>
  <si>
    <t>Giảng viên:  Hồ Sỹ Cảnh</t>
  </si>
  <si>
    <t>HỌC PHẦN:  Sức bền vật liệu 1    SỐ TÍN CHỈ: 2</t>
  </si>
  <si>
    <t>Học kỳ I - Năm học: 2017 - 2018 (Học cải thiện)</t>
  </si>
  <si>
    <t>ĐIỂM KIỂM TRA ĐỊNH KỲ (M2 - HS 3)</t>
  </si>
  <si>
    <t>ĐIỂM THI KẾT THÚC HỌC PHẦN (M3 - HS 6)</t>
  </si>
  <si>
    <t xml:space="preserve"> Đồ án  M 2.1</t>
  </si>
  <si>
    <t>ĐIỂM THÁI ĐỘ HỌC TẬP (M1-HS 2)</t>
  </si>
  <si>
    <t>HỌC PHẦN:  Toán cao cấp 1    SỐ TÍN CHỈ: 3</t>
  </si>
  <si>
    <t>Giảng viên:  Hồ Xuân Thắng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</si>
</sst>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3" fontId="46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4" fontId="2" fillId="0" borderId="10" xfId="0" applyNumberFormat="1" applyFont="1" applyFill="1" applyBorder="1" applyAlignment="1">
      <alignment vertical="center"/>
    </xf>
    <xf numFmtId="183" fontId="3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/>
    </xf>
    <xf numFmtId="0" fontId="46" fillId="32" borderId="1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59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57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2" t="s">
        <v>22</v>
      </c>
      <c r="F10" s="28">
        <v>9</v>
      </c>
      <c r="G10" s="28">
        <v>6</v>
      </c>
      <c r="H10" s="13"/>
      <c r="I10" s="13">
        <f aca="true" t="shared" si="0" ref="I10:I15">G10</f>
        <v>6</v>
      </c>
      <c r="J10" s="13">
        <v>4</v>
      </c>
      <c r="K10" s="23">
        <f aca="true" t="shared" si="1" ref="K10:K15">ROUND((J10*7+I10*2+F10)/10,1)</f>
        <v>4.9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D</v>
      </c>
      <c r="M10" s="25">
        <f aca="true" t="shared" si="3" ref="M10:M15">IF(L10="A",4,IF(L10="B",3,IF(L10="C",2,IF(L10="D",1,0))))</f>
        <v>1</v>
      </c>
      <c r="N10" s="7" t="str">
        <f aca="true" t="shared" si="4" ref="N10:N15">IF(L10="A","GIỎI",IF(L10="B","KHÁ",IF(L10="C","TB",IF(L10="D","TB YẾU","KÉM"))))</f>
        <v>TB YẾU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2" t="s">
        <v>26</v>
      </c>
      <c r="F11" s="28">
        <v>7</v>
      </c>
      <c r="G11" s="28">
        <v>6</v>
      </c>
      <c r="H11" s="13"/>
      <c r="I11" s="13">
        <f t="shared" si="0"/>
        <v>6</v>
      </c>
      <c r="J11" s="13">
        <v>4</v>
      </c>
      <c r="K11" s="23">
        <f t="shared" si="1"/>
        <v>4.7</v>
      </c>
      <c r="L11" s="24" t="str">
        <f t="shared" si="2"/>
        <v>D</v>
      </c>
      <c r="M11" s="25">
        <f t="shared" si="3"/>
        <v>1</v>
      </c>
      <c r="N11" s="7" t="str">
        <f t="shared" si="4"/>
        <v>TB YẾU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2" t="s">
        <v>30</v>
      </c>
      <c r="F12" s="28">
        <v>10</v>
      </c>
      <c r="G12" s="28">
        <v>9</v>
      </c>
      <c r="H12" s="13"/>
      <c r="I12" s="13">
        <f t="shared" si="0"/>
        <v>9</v>
      </c>
      <c r="J12" s="13">
        <v>6</v>
      </c>
      <c r="K12" s="23">
        <f t="shared" si="1"/>
        <v>7</v>
      </c>
      <c r="L12" s="24" t="str">
        <f t="shared" si="2"/>
        <v>B</v>
      </c>
      <c r="M12" s="25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2" t="s">
        <v>34</v>
      </c>
      <c r="F13" s="28">
        <v>10</v>
      </c>
      <c r="G13" s="28">
        <v>9</v>
      </c>
      <c r="H13" s="13"/>
      <c r="I13" s="13">
        <f t="shared" si="0"/>
        <v>9</v>
      </c>
      <c r="J13" s="13">
        <v>4</v>
      </c>
      <c r="K13" s="23">
        <f t="shared" si="1"/>
        <v>5.6</v>
      </c>
      <c r="L13" s="24" t="str">
        <f t="shared" si="2"/>
        <v>C</v>
      </c>
      <c r="M13" s="25">
        <f t="shared" si="3"/>
        <v>2</v>
      </c>
      <c r="N13" s="7" t="str">
        <f t="shared" si="4"/>
        <v>TB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2" t="s">
        <v>38</v>
      </c>
      <c r="F14" s="28">
        <v>8</v>
      </c>
      <c r="G14" s="28">
        <v>5</v>
      </c>
      <c r="H14" s="13"/>
      <c r="I14" s="13">
        <f t="shared" si="0"/>
        <v>5</v>
      </c>
      <c r="J14" s="13">
        <v>4.5</v>
      </c>
      <c r="K14" s="23">
        <f t="shared" si="1"/>
        <v>5</v>
      </c>
      <c r="L14" s="24" t="str">
        <f t="shared" si="2"/>
        <v>D</v>
      </c>
      <c r="M14" s="25">
        <f t="shared" si="3"/>
        <v>1</v>
      </c>
      <c r="N14" s="7" t="str">
        <f t="shared" si="4"/>
        <v>TB YẾU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2" t="s">
        <v>42</v>
      </c>
      <c r="F15" s="28">
        <v>7</v>
      </c>
      <c r="G15" s="28">
        <v>7</v>
      </c>
      <c r="H15" s="13"/>
      <c r="I15" s="13">
        <f t="shared" si="0"/>
        <v>7</v>
      </c>
      <c r="J15" s="13">
        <v>4</v>
      </c>
      <c r="K15" s="23">
        <f t="shared" si="1"/>
        <v>4.9</v>
      </c>
      <c r="L15" s="24" t="str">
        <f t="shared" si="2"/>
        <v>D</v>
      </c>
      <c r="M15" s="25">
        <f t="shared" si="3"/>
        <v>1</v>
      </c>
      <c r="N15" s="7" t="str">
        <f t="shared" si="4"/>
        <v>TB YẾU</v>
      </c>
      <c r="O15" s="2" t="str">
        <f t="shared" si="5"/>
        <v>ĐẠT</v>
      </c>
    </row>
    <row r="16" spans="2:10" ht="21" customHeight="1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N8:O9"/>
    <mergeCell ref="B16:E16"/>
    <mergeCell ref="B8:B9"/>
    <mergeCell ref="C8:D9"/>
    <mergeCell ref="E8:E9"/>
    <mergeCell ref="F8:F9"/>
    <mergeCell ref="G8:I8"/>
    <mergeCell ref="J8:J9"/>
    <mergeCell ref="A8:A9"/>
    <mergeCell ref="E5:N5"/>
    <mergeCell ref="E6:N6"/>
    <mergeCell ref="A1:D1"/>
    <mergeCell ref="E1:N1"/>
    <mergeCell ref="A2:D2"/>
    <mergeCell ref="E2:N2"/>
    <mergeCell ref="E3:N3"/>
    <mergeCell ref="E4:N4"/>
    <mergeCell ref="K8:M8"/>
    <mergeCell ref="B22:C22"/>
    <mergeCell ref="E22:G22"/>
    <mergeCell ref="H22:J22"/>
    <mergeCell ref="E17:G17"/>
    <mergeCell ref="H17:J17"/>
    <mergeCell ref="L17:N17"/>
    <mergeCell ref="C18:E18"/>
    <mergeCell ref="H18:J18"/>
    <mergeCell ref="K18:N18"/>
  </mergeCells>
  <printOptions/>
  <pageMargins left="0.55" right="0.47" top="0.33" bottom="0.3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60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53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69</v>
      </c>
      <c r="H8" s="41"/>
      <c r="I8" s="42"/>
      <c r="J8" s="48" t="s">
        <v>70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71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2" t="s">
        <v>22</v>
      </c>
      <c r="F10" s="31">
        <v>9</v>
      </c>
      <c r="G10" s="32">
        <v>5</v>
      </c>
      <c r="H10" s="13"/>
      <c r="I10" s="13">
        <f aca="true" t="shared" si="0" ref="I10:I15">G10</f>
        <v>5</v>
      </c>
      <c r="J10" s="13">
        <v>6.5</v>
      </c>
      <c r="K10" s="23">
        <f aca="true" t="shared" si="1" ref="K10:K15">ROUND((J10*6+I10*3+F10)/10,1)</f>
        <v>6.3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C</v>
      </c>
      <c r="M10" s="25">
        <f aca="true" t="shared" si="3" ref="M10:M15">IF(L10="A",4,IF(L10="B",3,IF(L10="C",2,IF(L10="D",1,0))))</f>
        <v>2</v>
      </c>
      <c r="N10" s="7" t="str">
        <f aca="true" t="shared" si="4" ref="N10:N15">IF(L10="A","GIỎI",IF(L10="B","KHÁ",IF(L10="C","TB",IF(L10="D","TB YẾU","KÉM"))))</f>
        <v>TB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2" t="s">
        <v>26</v>
      </c>
      <c r="F11" s="31">
        <v>8.5</v>
      </c>
      <c r="G11" s="32">
        <v>5.5</v>
      </c>
      <c r="H11" s="13"/>
      <c r="I11" s="13">
        <f t="shared" si="0"/>
        <v>5.5</v>
      </c>
      <c r="J11" s="13">
        <v>4.5</v>
      </c>
      <c r="K11" s="23">
        <f t="shared" si="1"/>
        <v>5.2</v>
      </c>
      <c r="L11" s="24" t="str">
        <f t="shared" si="2"/>
        <v>D</v>
      </c>
      <c r="M11" s="25">
        <f t="shared" si="3"/>
        <v>1</v>
      </c>
      <c r="N11" s="7" t="str">
        <f t="shared" si="4"/>
        <v>TB YẾU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2" t="s">
        <v>30</v>
      </c>
      <c r="F12" s="31">
        <v>9</v>
      </c>
      <c r="G12" s="32">
        <v>8.5</v>
      </c>
      <c r="H12" s="13"/>
      <c r="I12" s="13">
        <f t="shared" si="0"/>
        <v>8.5</v>
      </c>
      <c r="J12" s="13">
        <v>4</v>
      </c>
      <c r="K12" s="23">
        <f t="shared" si="1"/>
        <v>5.9</v>
      </c>
      <c r="L12" s="24" t="str">
        <f t="shared" si="2"/>
        <v>C</v>
      </c>
      <c r="M12" s="25">
        <f t="shared" si="3"/>
        <v>2</v>
      </c>
      <c r="N12" s="7" t="str">
        <f t="shared" si="4"/>
        <v>TB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2" t="s">
        <v>34</v>
      </c>
      <c r="F13" s="31">
        <v>9</v>
      </c>
      <c r="G13" s="32">
        <v>6</v>
      </c>
      <c r="H13" s="13"/>
      <c r="I13" s="13">
        <f t="shared" si="0"/>
        <v>6</v>
      </c>
      <c r="J13" s="13">
        <v>3.5</v>
      </c>
      <c r="K13" s="23">
        <f t="shared" si="1"/>
        <v>4.8</v>
      </c>
      <c r="L13" s="24" t="str">
        <f t="shared" si="2"/>
        <v>D</v>
      </c>
      <c r="M13" s="25">
        <f t="shared" si="3"/>
        <v>1</v>
      </c>
      <c r="N13" s="7" t="str">
        <f t="shared" si="4"/>
        <v>TB YẾU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2" t="s">
        <v>38</v>
      </c>
      <c r="F14" s="31">
        <v>9</v>
      </c>
      <c r="G14" s="32">
        <v>5</v>
      </c>
      <c r="H14" s="13"/>
      <c r="I14" s="13">
        <f t="shared" si="0"/>
        <v>5</v>
      </c>
      <c r="J14" s="13">
        <v>5.5</v>
      </c>
      <c r="K14" s="23">
        <f t="shared" si="1"/>
        <v>5.7</v>
      </c>
      <c r="L14" s="24" t="str">
        <f t="shared" si="2"/>
        <v>C</v>
      </c>
      <c r="M14" s="25">
        <f t="shared" si="3"/>
        <v>2</v>
      </c>
      <c r="N14" s="7" t="str">
        <f t="shared" si="4"/>
        <v>TB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2" t="s">
        <v>42</v>
      </c>
      <c r="F15" s="31">
        <v>9</v>
      </c>
      <c r="G15" s="32">
        <v>5</v>
      </c>
      <c r="H15" s="13"/>
      <c r="I15" s="13">
        <f t="shared" si="0"/>
        <v>5</v>
      </c>
      <c r="J15" s="13">
        <v>3.5</v>
      </c>
      <c r="K15" s="23">
        <f t="shared" si="1"/>
        <v>4.5</v>
      </c>
      <c r="L15" s="24" t="str">
        <f t="shared" si="2"/>
        <v>D</v>
      </c>
      <c r="M15" s="25">
        <f t="shared" si="3"/>
        <v>1</v>
      </c>
      <c r="N15" s="7" t="str">
        <f t="shared" si="4"/>
        <v>TB YẾU</v>
      </c>
      <c r="O15" s="2" t="str">
        <f t="shared" si="5"/>
        <v>ĐẠT</v>
      </c>
    </row>
    <row r="16" spans="2:10" ht="21" customHeight="1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A1:D1"/>
    <mergeCell ref="E1:N1"/>
    <mergeCell ref="A2:D2"/>
    <mergeCell ref="E2:N2"/>
    <mergeCell ref="E3:N3"/>
    <mergeCell ref="E4:N4"/>
    <mergeCell ref="A8:A9"/>
    <mergeCell ref="B8:B9"/>
    <mergeCell ref="C8:D9"/>
    <mergeCell ref="E8:E9"/>
    <mergeCell ref="F8:F9"/>
    <mergeCell ref="G8:I8"/>
    <mergeCell ref="L17:N17"/>
    <mergeCell ref="C18:E18"/>
    <mergeCell ref="H18:J18"/>
    <mergeCell ref="K18:N18"/>
    <mergeCell ref="N8:O9"/>
    <mergeCell ref="E5:N5"/>
    <mergeCell ref="E6:N6"/>
    <mergeCell ref="J8:J9"/>
    <mergeCell ref="K8:M8"/>
    <mergeCell ref="B22:C22"/>
    <mergeCell ref="E22:G22"/>
    <mergeCell ref="H22:J22"/>
    <mergeCell ref="B16:E16"/>
    <mergeCell ref="E17:G17"/>
    <mergeCell ref="H17:J17"/>
  </mergeCells>
  <printOptions/>
  <pageMargins left="0.5" right="0.2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61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58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7" t="s">
        <v>22</v>
      </c>
      <c r="F10" s="19">
        <v>7.5</v>
      </c>
      <c r="G10" s="13">
        <v>4.4</v>
      </c>
      <c r="H10" s="13"/>
      <c r="I10" s="13">
        <f aca="true" t="shared" si="0" ref="I10:I15">G10</f>
        <v>4.4</v>
      </c>
      <c r="J10" s="13">
        <v>5.7</v>
      </c>
      <c r="K10" s="23">
        <f aca="true" t="shared" si="1" ref="K10:K15">ROUND((J10*7+I10*2+F10)/10,1)</f>
        <v>5.6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C</v>
      </c>
      <c r="M10" s="25">
        <f aca="true" t="shared" si="3" ref="M10:M15">IF(L10="A",4,IF(L10="B",3,IF(L10="C",2,IF(L10="D",1,0))))</f>
        <v>2</v>
      </c>
      <c r="N10" s="7" t="str">
        <f aca="true" t="shared" si="4" ref="N10:N15">IF(L10="A","GIỎI",IF(L10="B","KHÁ",IF(L10="C","TB",IF(L10="D","TB YẾU","KÉM"))))</f>
        <v>TB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7" t="s">
        <v>26</v>
      </c>
      <c r="F11" s="19">
        <v>8</v>
      </c>
      <c r="G11" s="13">
        <v>4.8</v>
      </c>
      <c r="H11" s="13"/>
      <c r="I11" s="13">
        <f t="shared" si="0"/>
        <v>4.8</v>
      </c>
      <c r="J11" s="13">
        <v>5.4</v>
      </c>
      <c r="K11" s="23">
        <f t="shared" si="1"/>
        <v>5.5</v>
      </c>
      <c r="L11" s="24" t="str">
        <f t="shared" si="2"/>
        <v>C</v>
      </c>
      <c r="M11" s="25">
        <f t="shared" si="3"/>
        <v>2</v>
      </c>
      <c r="N11" s="7" t="str">
        <f t="shared" si="4"/>
        <v>TB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7" t="s">
        <v>30</v>
      </c>
      <c r="F12" s="19">
        <v>8</v>
      </c>
      <c r="G12" s="13">
        <v>7</v>
      </c>
      <c r="H12" s="13"/>
      <c r="I12" s="13">
        <f t="shared" si="0"/>
        <v>7</v>
      </c>
      <c r="J12" s="13">
        <v>5.8</v>
      </c>
      <c r="K12" s="23">
        <f t="shared" si="1"/>
        <v>6.3</v>
      </c>
      <c r="L12" s="24" t="str">
        <f t="shared" si="2"/>
        <v>C</v>
      </c>
      <c r="M12" s="25">
        <f t="shared" si="3"/>
        <v>2</v>
      </c>
      <c r="N12" s="7" t="str">
        <f t="shared" si="4"/>
        <v>TB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7" t="s">
        <v>34</v>
      </c>
      <c r="F13" s="19">
        <v>7.5</v>
      </c>
      <c r="G13" s="13">
        <v>5.5</v>
      </c>
      <c r="H13" s="13"/>
      <c r="I13" s="13">
        <f t="shared" si="0"/>
        <v>5.5</v>
      </c>
      <c r="J13" s="13">
        <v>4.1</v>
      </c>
      <c r="K13" s="23">
        <f t="shared" si="1"/>
        <v>4.7</v>
      </c>
      <c r="L13" s="24" t="str">
        <f t="shared" si="2"/>
        <v>D</v>
      </c>
      <c r="M13" s="25">
        <f t="shared" si="3"/>
        <v>1</v>
      </c>
      <c r="N13" s="7" t="str">
        <f t="shared" si="4"/>
        <v>TB YẾU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7" t="s">
        <v>38</v>
      </c>
      <c r="F14" s="19">
        <v>8.5</v>
      </c>
      <c r="G14" s="13">
        <v>6.3</v>
      </c>
      <c r="H14" s="13"/>
      <c r="I14" s="13">
        <f t="shared" si="0"/>
        <v>6.3</v>
      </c>
      <c r="J14" s="13">
        <v>5.1</v>
      </c>
      <c r="K14" s="23">
        <f t="shared" si="1"/>
        <v>5.7</v>
      </c>
      <c r="L14" s="24" t="str">
        <f t="shared" si="2"/>
        <v>C</v>
      </c>
      <c r="M14" s="25">
        <f t="shared" si="3"/>
        <v>2</v>
      </c>
      <c r="N14" s="7" t="str">
        <f t="shared" si="4"/>
        <v>TB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7" t="s">
        <v>42</v>
      </c>
      <c r="F15" s="19">
        <v>4.1</v>
      </c>
      <c r="G15" s="13">
        <v>7</v>
      </c>
      <c r="H15" s="13"/>
      <c r="I15" s="13">
        <f t="shared" si="0"/>
        <v>7</v>
      </c>
      <c r="J15" s="13">
        <v>4.7</v>
      </c>
      <c r="K15" s="23">
        <f t="shared" si="1"/>
        <v>5.1</v>
      </c>
      <c r="L15" s="24" t="str">
        <f t="shared" si="2"/>
        <v>D</v>
      </c>
      <c r="M15" s="25">
        <f t="shared" si="3"/>
        <v>1</v>
      </c>
      <c r="N15" s="7" t="str">
        <f t="shared" si="4"/>
        <v>TB YẾU</v>
      </c>
      <c r="O15" s="2" t="str">
        <f t="shared" si="5"/>
        <v>ĐẠT</v>
      </c>
    </row>
    <row r="16" spans="2:10" ht="21" customHeight="1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L17:N17"/>
    <mergeCell ref="C18:E18"/>
    <mergeCell ref="H18:J18"/>
    <mergeCell ref="K18:N18"/>
    <mergeCell ref="K8:M8"/>
    <mergeCell ref="H17:J17"/>
    <mergeCell ref="N8:O9"/>
    <mergeCell ref="A1:D1"/>
    <mergeCell ref="E1:N1"/>
    <mergeCell ref="A2:D2"/>
    <mergeCell ref="E2:N2"/>
    <mergeCell ref="E3:N3"/>
    <mergeCell ref="B22:C22"/>
    <mergeCell ref="E22:G22"/>
    <mergeCell ref="H22:J22"/>
    <mergeCell ref="B16:E16"/>
    <mergeCell ref="E17:G17"/>
  </mergeCells>
  <printOptions/>
  <pageMargins left="0.66" right="0.2" top="0.49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62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57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7" t="s">
        <v>22</v>
      </c>
      <c r="F10" s="29">
        <v>8</v>
      </c>
      <c r="G10" s="30">
        <v>7</v>
      </c>
      <c r="H10" s="13"/>
      <c r="I10" s="13">
        <f aca="true" t="shared" si="0" ref="I10:I15">G10</f>
        <v>7</v>
      </c>
      <c r="J10" s="13">
        <v>3.5</v>
      </c>
      <c r="K10" s="23">
        <f aca="true" t="shared" si="1" ref="K10:K15">ROUND((J10*7+I10*2+F10)/10,1)</f>
        <v>4.7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D</v>
      </c>
      <c r="M10" s="25">
        <f aca="true" t="shared" si="3" ref="M10:M15">IF(L10="A",4,IF(L10="B",3,IF(L10="C",2,IF(L10="D",1,0))))</f>
        <v>1</v>
      </c>
      <c r="N10" s="7" t="str">
        <f aca="true" t="shared" si="4" ref="N10:N15">IF(L10="A","GIỎI",IF(L10="B","KHÁ",IF(L10="C","TB",IF(L10="D","TB YẾU","KÉM"))))</f>
        <v>TB YẾU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7" t="s">
        <v>26</v>
      </c>
      <c r="F11" s="29">
        <v>7</v>
      </c>
      <c r="G11" s="30">
        <v>8</v>
      </c>
      <c r="H11" s="13"/>
      <c r="I11" s="13">
        <f t="shared" si="0"/>
        <v>8</v>
      </c>
      <c r="J11" s="13">
        <v>4</v>
      </c>
      <c r="K11" s="23">
        <f t="shared" si="1"/>
        <v>5.1</v>
      </c>
      <c r="L11" s="24" t="str">
        <f t="shared" si="2"/>
        <v>D</v>
      </c>
      <c r="M11" s="25">
        <f t="shared" si="3"/>
        <v>1</v>
      </c>
      <c r="N11" s="7" t="str">
        <f t="shared" si="4"/>
        <v>TB YẾU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7" t="s">
        <v>30</v>
      </c>
      <c r="F12" s="29">
        <v>10</v>
      </c>
      <c r="G12" s="30">
        <v>8</v>
      </c>
      <c r="H12" s="13"/>
      <c r="I12" s="13">
        <f t="shared" si="0"/>
        <v>8</v>
      </c>
      <c r="J12" s="13">
        <v>4</v>
      </c>
      <c r="K12" s="23">
        <f t="shared" si="1"/>
        <v>5.4</v>
      </c>
      <c r="L12" s="24" t="str">
        <f t="shared" si="2"/>
        <v>D</v>
      </c>
      <c r="M12" s="25">
        <f t="shared" si="3"/>
        <v>1</v>
      </c>
      <c r="N12" s="7" t="str">
        <f t="shared" si="4"/>
        <v>TB YẾU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7" t="s">
        <v>34</v>
      </c>
      <c r="F13" s="29">
        <v>10</v>
      </c>
      <c r="G13" s="30">
        <v>8</v>
      </c>
      <c r="H13" s="13"/>
      <c r="I13" s="13">
        <f t="shared" si="0"/>
        <v>8</v>
      </c>
      <c r="J13" s="13">
        <v>5</v>
      </c>
      <c r="K13" s="23">
        <f t="shared" si="1"/>
        <v>6.1</v>
      </c>
      <c r="L13" s="24" t="str">
        <f t="shared" si="2"/>
        <v>C</v>
      </c>
      <c r="M13" s="25">
        <f t="shared" si="3"/>
        <v>2</v>
      </c>
      <c r="N13" s="7" t="str">
        <f t="shared" si="4"/>
        <v>TB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7" t="s">
        <v>38</v>
      </c>
      <c r="F14" s="29">
        <v>8</v>
      </c>
      <c r="G14" s="30">
        <v>7</v>
      </c>
      <c r="H14" s="13"/>
      <c r="I14" s="13">
        <f t="shared" si="0"/>
        <v>7</v>
      </c>
      <c r="J14" s="13">
        <v>5</v>
      </c>
      <c r="K14" s="23">
        <f t="shared" si="1"/>
        <v>5.7</v>
      </c>
      <c r="L14" s="24" t="str">
        <f t="shared" si="2"/>
        <v>C</v>
      </c>
      <c r="M14" s="25">
        <f t="shared" si="3"/>
        <v>2</v>
      </c>
      <c r="N14" s="7" t="str">
        <f t="shared" si="4"/>
        <v>TB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7" t="s">
        <v>42</v>
      </c>
      <c r="F15" s="29">
        <v>8</v>
      </c>
      <c r="G15" s="30">
        <v>7</v>
      </c>
      <c r="H15" s="13"/>
      <c r="I15" s="13">
        <f t="shared" si="0"/>
        <v>7</v>
      </c>
      <c r="J15" s="13">
        <v>3</v>
      </c>
      <c r="K15" s="23">
        <f t="shared" si="1"/>
        <v>4.3</v>
      </c>
      <c r="L15" s="24" t="str">
        <f t="shared" si="2"/>
        <v>D</v>
      </c>
      <c r="M15" s="25">
        <f t="shared" si="3"/>
        <v>1</v>
      </c>
      <c r="N15" s="7" t="str">
        <f t="shared" si="4"/>
        <v>TB YẾU</v>
      </c>
      <c r="O15" s="2" t="str">
        <f t="shared" si="5"/>
        <v>ĐẠT</v>
      </c>
    </row>
    <row r="16" spans="2:10" ht="21" customHeight="1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B16:E16"/>
    <mergeCell ref="E17:G17"/>
    <mergeCell ref="N8:O9"/>
    <mergeCell ref="B8:B9"/>
    <mergeCell ref="C8:D9"/>
    <mergeCell ref="E8:E9"/>
    <mergeCell ref="F8:F9"/>
    <mergeCell ref="G8:I8"/>
    <mergeCell ref="J8:J9"/>
    <mergeCell ref="H17:J17"/>
    <mergeCell ref="E1:N1"/>
    <mergeCell ref="E2:N2"/>
    <mergeCell ref="E3:N3"/>
    <mergeCell ref="E4:N4"/>
    <mergeCell ref="E5:N5"/>
    <mergeCell ref="A8:A9"/>
    <mergeCell ref="A1:D1"/>
    <mergeCell ref="A2:D2"/>
    <mergeCell ref="E6:N6"/>
    <mergeCell ref="K8:M8"/>
    <mergeCell ref="L17:N17"/>
    <mergeCell ref="C18:E18"/>
    <mergeCell ref="H18:J18"/>
    <mergeCell ref="K18:N18"/>
    <mergeCell ref="B22:C22"/>
    <mergeCell ref="E22:G22"/>
    <mergeCell ref="H22:J22"/>
  </mergeCells>
  <printOptions/>
  <pageMargins left="0.51" right="0.2" top="0.26" bottom="0.16" header="0.26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63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64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7" t="s">
        <v>22</v>
      </c>
      <c r="F10" s="19">
        <v>9</v>
      </c>
      <c r="G10" s="13">
        <v>9</v>
      </c>
      <c r="H10" s="13"/>
      <c r="I10" s="13">
        <f aca="true" t="shared" si="0" ref="I10:I15">G10</f>
        <v>9</v>
      </c>
      <c r="J10" s="13">
        <v>7.5</v>
      </c>
      <c r="K10" s="23">
        <f aca="true" t="shared" si="1" ref="K10:K15">ROUND((J10*7+I10*2+F10)/10,1)</f>
        <v>8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5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7" t="s">
        <v>26</v>
      </c>
      <c r="F11" s="19">
        <v>9</v>
      </c>
      <c r="G11" s="13">
        <v>9</v>
      </c>
      <c r="H11" s="13"/>
      <c r="I11" s="13">
        <f t="shared" si="0"/>
        <v>9</v>
      </c>
      <c r="J11" s="13">
        <v>9</v>
      </c>
      <c r="K11" s="23">
        <f t="shared" si="1"/>
        <v>9</v>
      </c>
      <c r="L11" s="24" t="str">
        <f t="shared" si="2"/>
        <v>A</v>
      </c>
      <c r="M11" s="25">
        <f t="shared" si="3"/>
        <v>4</v>
      </c>
      <c r="N11" s="7" t="str">
        <f t="shared" si="4"/>
        <v>GIỎI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7" t="s">
        <v>30</v>
      </c>
      <c r="F12" s="19">
        <v>9</v>
      </c>
      <c r="G12" s="13">
        <v>9</v>
      </c>
      <c r="H12" s="13"/>
      <c r="I12" s="13">
        <f t="shared" si="0"/>
        <v>9</v>
      </c>
      <c r="J12" s="13">
        <v>6.5</v>
      </c>
      <c r="K12" s="23">
        <f t="shared" si="1"/>
        <v>7.3</v>
      </c>
      <c r="L12" s="24" t="str">
        <f t="shared" si="2"/>
        <v>B</v>
      </c>
      <c r="M12" s="25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7" t="s">
        <v>34</v>
      </c>
      <c r="F13" s="19">
        <v>9</v>
      </c>
      <c r="G13" s="13">
        <v>10</v>
      </c>
      <c r="H13" s="13"/>
      <c r="I13" s="13">
        <f t="shared" si="0"/>
        <v>10</v>
      </c>
      <c r="J13" s="13">
        <v>5</v>
      </c>
      <c r="K13" s="23">
        <f t="shared" si="1"/>
        <v>6.4</v>
      </c>
      <c r="L13" s="24" t="str">
        <f t="shared" si="2"/>
        <v>C</v>
      </c>
      <c r="M13" s="25">
        <f t="shared" si="3"/>
        <v>2</v>
      </c>
      <c r="N13" s="7" t="str">
        <f t="shared" si="4"/>
        <v>TB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7" t="s">
        <v>38</v>
      </c>
      <c r="F14" s="19">
        <v>9</v>
      </c>
      <c r="G14" s="13">
        <v>9</v>
      </c>
      <c r="H14" s="13"/>
      <c r="I14" s="13">
        <f t="shared" si="0"/>
        <v>9</v>
      </c>
      <c r="J14" s="13">
        <v>9</v>
      </c>
      <c r="K14" s="23">
        <f t="shared" si="1"/>
        <v>9</v>
      </c>
      <c r="L14" s="24" t="str">
        <f t="shared" si="2"/>
        <v>A</v>
      </c>
      <c r="M14" s="25">
        <f t="shared" si="3"/>
        <v>4</v>
      </c>
      <c r="N14" s="7" t="str">
        <f t="shared" si="4"/>
        <v>GIỎI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7" t="s">
        <v>42</v>
      </c>
      <c r="F15" s="19">
        <v>8</v>
      </c>
      <c r="G15" s="13">
        <v>8</v>
      </c>
      <c r="H15" s="13"/>
      <c r="I15" s="13">
        <f t="shared" si="0"/>
        <v>8</v>
      </c>
      <c r="J15" s="13">
        <v>8.5</v>
      </c>
      <c r="K15" s="23">
        <f t="shared" si="1"/>
        <v>8.4</v>
      </c>
      <c r="L15" s="24" t="str">
        <f t="shared" si="2"/>
        <v>B</v>
      </c>
      <c r="M15" s="25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2:10" ht="21" customHeight="1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L17:N17"/>
    <mergeCell ref="C18:E18"/>
    <mergeCell ref="H18:J18"/>
    <mergeCell ref="K18:N18"/>
    <mergeCell ref="K8:M8"/>
    <mergeCell ref="H17:J17"/>
    <mergeCell ref="N8:O9"/>
    <mergeCell ref="A1:D1"/>
    <mergeCell ref="E1:N1"/>
    <mergeCell ref="A2:D2"/>
    <mergeCell ref="E2:N2"/>
    <mergeCell ref="E3:N3"/>
    <mergeCell ref="B22:C22"/>
    <mergeCell ref="E22:G22"/>
    <mergeCell ref="H22:J22"/>
    <mergeCell ref="B16:E16"/>
    <mergeCell ref="E17:G17"/>
  </mergeCells>
  <printOptions/>
  <pageMargins left="0.17" right="0.18" top="0.75" bottom="0.75" header="0.2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65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66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7" t="s">
        <v>22</v>
      </c>
      <c r="F10" s="19">
        <v>8</v>
      </c>
      <c r="G10" s="13">
        <v>8</v>
      </c>
      <c r="H10" s="13">
        <v>8</v>
      </c>
      <c r="I10" s="13">
        <f aca="true" t="shared" si="0" ref="I10:I15">(H10+G10)/2</f>
        <v>8</v>
      </c>
      <c r="J10" s="13">
        <v>8</v>
      </c>
      <c r="K10" s="23">
        <f aca="true" t="shared" si="1" ref="K10:K15">ROUND((J10*7+I10*2+F10)/10,1)</f>
        <v>8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5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7" t="s">
        <v>26</v>
      </c>
      <c r="F11" s="19">
        <v>8</v>
      </c>
      <c r="G11" s="13">
        <v>8</v>
      </c>
      <c r="H11" s="13">
        <v>8</v>
      </c>
      <c r="I11" s="13">
        <f t="shared" si="0"/>
        <v>8</v>
      </c>
      <c r="J11" s="13">
        <v>6</v>
      </c>
      <c r="K11" s="23">
        <f t="shared" si="1"/>
        <v>6.6</v>
      </c>
      <c r="L11" s="24" t="str">
        <f t="shared" si="2"/>
        <v>C</v>
      </c>
      <c r="M11" s="25">
        <f t="shared" si="3"/>
        <v>2</v>
      </c>
      <c r="N11" s="7" t="str">
        <f t="shared" si="4"/>
        <v>TB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7" t="s">
        <v>30</v>
      </c>
      <c r="F12" s="19">
        <v>9</v>
      </c>
      <c r="G12" s="13">
        <v>8</v>
      </c>
      <c r="H12" s="13">
        <v>8</v>
      </c>
      <c r="I12" s="13">
        <f t="shared" si="0"/>
        <v>8</v>
      </c>
      <c r="J12" s="13">
        <v>7.5</v>
      </c>
      <c r="K12" s="23">
        <f t="shared" si="1"/>
        <v>7.8</v>
      </c>
      <c r="L12" s="24" t="str">
        <f t="shared" si="2"/>
        <v>B</v>
      </c>
      <c r="M12" s="25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7" t="s">
        <v>34</v>
      </c>
      <c r="F13" s="19">
        <v>9</v>
      </c>
      <c r="G13" s="13">
        <v>9</v>
      </c>
      <c r="H13" s="13">
        <v>9</v>
      </c>
      <c r="I13" s="13">
        <f t="shared" si="0"/>
        <v>9</v>
      </c>
      <c r="J13" s="13">
        <v>7</v>
      </c>
      <c r="K13" s="23">
        <f t="shared" si="1"/>
        <v>7.6</v>
      </c>
      <c r="L13" s="24" t="str">
        <f t="shared" si="2"/>
        <v>B</v>
      </c>
      <c r="M13" s="25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7" t="s">
        <v>38</v>
      </c>
      <c r="F14" s="19">
        <v>5</v>
      </c>
      <c r="G14" s="13">
        <v>6</v>
      </c>
      <c r="H14" s="13">
        <v>6</v>
      </c>
      <c r="I14" s="13">
        <f t="shared" si="0"/>
        <v>6</v>
      </c>
      <c r="J14" s="13">
        <v>6</v>
      </c>
      <c r="K14" s="23">
        <f t="shared" si="1"/>
        <v>5.9</v>
      </c>
      <c r="L14" s="24" t="str">
        <f t="shared" si="2"/>
        <v>C</v>
      </c>
      <c r="M14" s="25">
        <f t="shared" si="3"/>
        <v>2</v>
      </c>
      <c r="N14" s="7" t="str">
        <f t="shared" si="4"/>
        <v>TB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7" t="s">
        <v>42</v>
      </c>
      <c r="F15" s="19">
        <v>4</v>
      </c>
      <c r="G15" s="13">
        <v>6</v>
      </c>
      <c r="H15" s="13">
        <v>6</v>
      </c>
      <c r="I15" s="13">
        <f t="shared" si="0"/>
        <v>6</v>
      </c>
      <c r="J15" s="13">
        <v>5.5</v>
      </c>
      <c r="K15" s="23">
        <f t="shared" si="1"/>
        <v>5.5</v>
      </c>
      <c r="L15" s="24" t="str">
        <f t="shared" si="2"/>
        <v>C</v>
      </c>
      <c r="M15" s="25">
        <f t="shared" si="3"/>
        <v>2</v>
      </c>
      <c r="N15" s="7" t="str">
        <f t="shared" si="4"/>
        <v>TB</v>
      </c>
      <c r="O15" s="2" t="str">
        <f t="shared" si="5"/>
        <v>ĐẠT</v>
      </c>
    </row>
    <row r="16" spans="2:10" ht="21" customHeight="1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L17:N17"/>
    <mergeCell ref="C18:E18"/>
    <mergeCell ref="H18:J18"/>
    <mergeCell ref="K18:N18"/>
    <mergeCell ref="K8:M8"/>
    <mergeCell ref="H17:J17"/>
    <mergeCell ref="N8:O9"/>
    <mergeCell ref="A1:D1"/>
    <mergeCell ref="E1:N1"/>
    <mergeCell ref="A2:D2"/>
    <mergeCell ref="E2:N2"/>
    <mergeCell ref="E3:N3"/>
    <mergeCell ref="B22:C22"/>
    <mergeCell ref="E22:G22"/>
    <mergeCell ref="H22:J22"/>
    <mergeCell ref="B16:E16"/>
    <mergeCell ref="E17:G17"/>
  </mergeCells>
  <printOptions/>
  <pageMargins left="0.17" right="0.16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68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67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49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72</v>
      </c>
      <c r="G8" s="40" t="s">
        <v>44</v>
      </c>
      <c r="H8" s="41"/>
      <c r="I8" s="42"/>
      <c r="J8" s="48" t="s">
        <v>70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27</v>
      </c>
      <c r="C10" s="17" t="s">
        <v>28</v>
      </c>
      <c r="D10" s="18" t="s">
        <v>29</v>
      </c>
      <c r="E10" s="22" t="s">
        <v>30</v>
      </c>
      <c r="F10" s="19">
        <v>8.5</v>
      </c>
      <c r="G10" s="13">
        <v>9</v>
      </c>
      <c r="H10" s="13"/>
      <c r="I10" s="13">
        <f>G10</f>
        <v>9</v>
      </c>
      <c r="J10" s="13">
        <v>6.5</v>
      </c>
      <c r="K10" s="23">
        <f>ROUND((J10*6+I10*2+F10*2)/10,1)</f>
        <v>7.4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25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10" ht="15.75">
      <c r="B11" s="35" t="s">
        <v>54</v>
      </c>
      <c r="C11" s="35"/>
      <c r="D11" s="35"/>
      <c r="E11" s="35"/>
      <c r="F11" s="14"/>
      <c r="G11" s="15"/>
      <c r="H11" s="15"/>
      <c r="I11" s="15"/>
      <c r="J11" s="15"/>
    </row>
    <row r="12" spans="2:14" ht="15.75">
      <c r="B12" s="20" t="s">
        <v>46</v>
      </c>
      <c r="C12"/>
      <c r="D12" s="20"/>
      <c r="E12" s="33" t="s">
        <v>15</v>
      </c>
      <c r="F12" s="33"/>
      <c r="G12" s="33"/>
      <c r="H12" s="33" t="s">
        <v>16</v>
      </c>
      <c r="I12" s="33"/>
      <c r="J12" s="33"/>
      <c r="K12" s="20"/>
      <c r="L12" s="33" t="s">
        <v>47</v>
      </c>
      <c r="M12" s="33"/>
      <c r="N12" s="33"/>
    </row>
    <row r="13" spans="3:14" ht="15.75">
      <c r="C13" s="34"/>
      <c r="D13" s="34"/>
      <c r="E13" s="34"/>
      <c r="F13" s="1"/>
      <c r="H13" s="35"/>
      <c r="I13" s="35"/>
      <c r="J13" s="35"/>
      <c r="K13" s="35"/>
      <c r="L13" s="35"/>
      <c r="M13" s="35"/>
      <c r="N13" s="35"/>
    </row>
    <row r="14" spans="3:6" ht="15.75">
      <c r="C14" s="21"/>
      <c r="F14" s="1"/>
    </row>
    <row r="15" ht="15.75">
      <c r="F15" s="1"/>
    </row>
    <row r="16" ht="15.75">
      <c r="F16" s="1"/>
    </row>
    <row r="17" spans="2:14" ht="15.75">
      <c r="B17" s="33" t="s">
        <v>52</v>
      </c>
      <c r="C17" s="33"/>
      <c r="D17" s="11"/>
      <c r="E17" s="33" t="s">
        <v>50</v>
      </c>
      <c r="F17" s="33"/>
      <c r="G17" s="33"/>
      <c r="H17" s="33" t="s">
        <v>48</v>
      </c>
      <c r="I17" s="33"/>
      <c r="J17" s="33"/>
      <c r="K17" s="11"/>
      <c r="L17" s="20" t="s">
        <v>51</v>
      </c>
      <c r="M17" s="20"/>
      <c r="N17" s="2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7">
    <mergeCell ref="B17:C17"/>
    <mergeCell ref="E17:G17"/>
    <mergeCell ref="H17:J17"/>
    <mergeCell ref="N8:O9"/>
    <mergeCell ref="B11:E11"/>
    <mergeCell ref="E12:G12"/>
    <mergeCell ref="H12:J12"/>
    <mergeCell ref="L12:N12"/>
    <mergeCell ref="C13:E13"/>
    <mergeCell ref="H13:J13"/>
    <mergeCell ref="K13:N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" right="0.16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4.57421875" style="1" bestFit="1" customWidth="1"/>
    <col min="2" max="3" width="12.8515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68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73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74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27</v>
      </c>
      <c r="C10" s="17" t="s">
        <v>28</v>
      </c>
      <c r="D10" s="18" t="s">
        <v>29</v>
      </c>
      <c r="E10" s="22" t="s">
        <v>30</v>
      </c>
      <c r="F10" s="19">
        <v>7</v>
      </c>
      <c r="G10" s="13">
        <v>6</v>
      </c>
      <c r="H10" s="13"/>
      <c r="I10" s="13">
        <f>G10</f>
        <v>6</v>
      </c>
      <c r="J10" s="13">
        <v>7.5</v>
      </c>
      <c r="K10" s="23">
        <f>ROUND((J10*7+I10*2+F10*1)/10,1)</f>
        <v>7.2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25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10" ht="15.75">
      <c r="B11" s="35" t="s">
        <v>54</v>
      </c>
      <c r="C11" s="35"/>
      <c r="D11" s="35"/>
      <c r="E11" s="35"/>
      <c r="F11" s="14"/>
      <c r="G11" s="15"/>
      <c r="H11" s="15"/>
      <c r="I11" s="15"/>
      <c r="J11" s="15"/>
    </row>
    <row r="12" spans="2:14" ht="15.75">
      <c r="B12" s="20" t="s">
        <v>46</v>
      </c>
      <c r="C12"/>
      <c r="D12" s="20"/>
      <c r="E12" s="33" t="s">
        <v>15</v>
      </c>
      <c r="F12" s="33"/>
      <c r="G12" s="33"/>
      <c r="H12" s="33" t="s">
        <v>16</v>
      </c>
      <c r="I12" s="33"/>
      <c r="J12" s="33"/>
      <c r="K12" s="20"/>
      <c r="L12" s="33" t="s">
        <v>47</v>
      </c>
      <c r="M12" s="33"/>
      <c r="N12" s="33"/>
    </row>
    <row r="13" spans="3:14" ht="15.75">
      <c r="C13" s="34"/>
      <c r="D13" s="34"/>
      <c r="E13" s="34"/>
      <c r="F13" s="1"/>
      <c r="H13" s="35"/>
      <c r="I13" s="35"/>
      <c r="J13" s="35"/>
      <c r="K13" s="35"/>
      <c r="L13" s="35"/>
      <c r="M13" s="35"/>
      <c r="N13" s="35"/>
    </row>
    <row r="14" spans="3:6" ht="15.75">
      <c r="C14" s="21"/>
      <c r="F14" s="1"/>
    </row>
    <row r="15" ht="15.75">
      <c r="F15" s="1"/>
    </row>
    <row r="16" ht="15.75">
      <c r="F16" s="1"/>
    </row>
    <row r="17" spans="2:14" ht="15.75">
      <c r="B17" s="33" t="s">
        <v>52</v>
      </c>
      <c r="C17" s="33"/>
      <c r="D17" s="11"/>
      <c r="E17" s="33" t="s">
        <v>50</v>
      </c>
      <c r="F17" s="33"/>
      <c r="G17" s="33"/>
      <c r="H17" s="33" t="s">
        <v>48</v>
      </c>
      <c r="I17" s="33"/>
      <c r="J17" s="33"/>
      <c r="K17" s="11"/>
      <c r="L17" s="20" t="s">
        <v>51</v>
      </c>
      <c r="M17" s="20"/>
      <c r="N17" s="2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7">
    <mergeCell ref="B17:C17"/>
    <mergeCell ref="E17:G17"/>
    <mergeCell ref="H17:J17"/>
    <mergeCell ref="N8:O9"/>
    <mergeCell ref="B11:E11"/>
    <mergeCell ref="E12:G12"/>
    <mergeCell ref="H12:J12"/>
    <mergeCell ref="L12:N12"/>
    <mergeCell ref="C13:E13"/>
    <mergeCell ref="H13:J13"/>
    <mergeCell ref="K13:N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6" right="0.26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2018-05-08T08:55:14Z</cp:lastPrinted>
  <dcterms:created xsi:type="dcterms:W3CDTF">2009-09-21T02:41:34Z</dcterms:created>
  <dcterms:modified xsi:type="dcterms:W3CDTF">2018-05-08T09:04:17Z</dcterms:modified>
  <cp:category/>
  <cp:version/>
  <cp:contentType/>
  <cp:contentStatus/>
</cp:coreProperties>
</file>