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1176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Titles" localSheetId="0">Sheet1!#REF!,Sheet1!#REF!</definedName>
  </definedNames>
  <calcPr calcId="144525"/>
</workbook>
</file>

<file path=xl/calcChain.xml><?xml version="1.0" encoding="utf-8"?>
<calcChain xmlns="http://schemas.openxmlformats.org/spreadsheetml/2006/main">
  <c r="ET10" i="1" l="1"/>
  <c r="ET11" i="1"/>
  <c r="ET12" i="1"/>
  <c r="ET13" i="1"/>
  <c r="ET14" i="1"/>
  <c r="ET15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A39" i="1"/>
  <c r="AZ39" i="1"/>
  <c r="AY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F39" i="1"/>
  <c r="AE39" i="1"/>
  <c r="AD39" i="1"/>
  <c r="AC39" i="1"/>
  <c r="AB39" i="1"/>
  <c r="AA39" i="1"/>
  <c r="T39" i="1"/>
  <c r="S39" i="1"/>
  <c r="R39" i="1"/>
  <c r="Q39" i="1"/>
  <c r="P39" i="1"/>
  <c r="O39" i="1"/>
  <c r="N39" i="1"/>
  <c r="M39" i="1"/>
  <c r="L39" i="1"/>
  <c r="EU39" i="1" s="1"/>
  <c r="K39" i="1"/>
  <c r="J39" i="1"/>
  <c r="I39" i="1"/>
  <c r="H39" i="1"/>
  <c r="ET39" i="1" s="1"/>
  <c r="EV39" i="1" s="1"/>
  <c r="G39" i="1"/>
  <c r="F39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P38" i="1"/>
  <c r="BO38" i="1"/>
  <c r="BN38" i="1"/>
  <c r="BM38" i="1"/>
  <c r="BL38" i="1"/>
  <c r="BK38" i="1"/>
  <c r="BG38" i="1"/>
  <c r="BF38" i="1"/>
  <c r="BE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ET38" i="1" s="1"/>
  <c r="EV38" i="1" s="1"/>
  <c r="M38" i="1"/>
  <c r="L38" i="1"/>
  <c r="K38" i="1"/>
  <c r="J38" i="1"/>
  <c r="I38" i="1"/>
  <c r="H38" i="1"/>
  <c r="G38" i="1"/>
  <c r="F38" i="1"/>
  <c r="EU38" i="1" s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EU37" i="1" s="1"/>
  <c r="Q37" i="1"/>
  <c r="P37" i="1"/>
  <c r="O37" i="1"/>
  <c r="N37" i="1"/>
  <c r="ET37" i="1" s="1"/>
  <c r="EV37" i="1" s="1"/>
  <c r="M37" i="1"/>
  <c r="L37" i="1"/>
  <c r="H37" i="1"/>
  <c r="G37" i="1"/>
  <c r="F37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V36" i="1"/>
  <c r="BU36" i="1"/>
  <c r="BT36" i="1"/>
  <c r="BS36" i="1"/>
  <c r="BR36" i="1"/>
  <c r="BJ36" i="1"/>
  <c r="BI36" i="1"/>
  <c r="BH36" i="1"/>
  <c r="BG36" i="1"/>
  <c r="BF36" i="1"/>
  <c r="BE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ET36" i="1" s="1"/>
  <c r="EV36" i="1" s="1"/>
  <c r="M36" i="1"/>
  <c r="L36" i="1"/>
  <c r="K36" i="1"/>
  <c r="J36" i="1"/>
  <c r="I36" i="1"/>
  <c r="H36" i="1"/>
  <c r="G36" i="1"/>
  <c r="F36" i="1"/>
  <c r="EU36" i="1" s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M35" i="1"/>
  <c r="BL35" i="1"/>
  <c r="BK35" i="1"/>
  <c r="BJ35" i="1"/>
  <c r="BI35" i="1"/>
  <c r="BH35" i="1"/>
  <c r="BG35" i="1"/>
  <c r="BF35" i="1"/>
  <c r="BE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F35" i="1"/>
  <c r="AE35" i="1"/>
  <c r="AD35" i="1"/>
  <c r="Z35" i="1"/>
  <c r="Y35" i="1"/>
  <c r="X35" i="1"/>
  <c r="W35" i="1"/>
  <c r="V35" i="1"/>
  <c r="U35" i="1"/>
  <c r="T35" i="1"/>
  <c r="S35" i="1"/>
  <c r="R35" i="1"/>
  <c r="Q35" i="1"/>
  <c r="ET35" i="1" s="1"/>
  <c r="EV35" i="1" s="1"/>
  <c r="P35" i="1"/>
  <c r="O35" i="1"/>
  <c r="K35" i="1"/>
  <c r="J35" i="1"/>
  <c r="I35" i="1"/>
  <c r="H35" i="1"/>
  <c r="G35" i="1"/>
  <c r="F35" i="1"/>
  <c r="EU35" i="1" s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BY34" i="1"/>
  <c r="BX34" i="1"/>
  <c r="BW34" i="1"/>
  <c r="BV34" i="1"/>
  <c r="BU34" i="1"/>
  <c r="BT34" i="1"/>
  <c r="BS34" i="1"/>
  <c r="BR34" i="1"/>
  <c r="BG34" i="1"/>
  <c r="BF34" i="1"/>
  <c r="BE34" i="1"/>
  <c r="AX34" i="1"/>
  <c r="AW34" i="1"/>
  <c r="AV34" i="1"/>
  <c r="AR34" i="1"/>
  <c r="AQ34" i="1"/>
  <c r="AP34" i="1"/>
  <c r="AO34" i="1"/>
  <c r="AN34" i="1"/>
  <c r="AM34" i="1"/>
  <c r="AL34" i="1"/>
  <c r="AK34" i="1"/>
  <c r="AJ34" i="1"/>
  <c r="AF34" i="1"/>
  <c r="AE34" i="1"/>
  <c r="AD34" i="1"/>
  <c r="Z34" i="1"/>
  <c r="Y34" i="1"/>
  <c r="X34" i="1"/>
  <c r="W34" i="1"/>
  <c r="V34" i="1"/>
  <c r="U34" i="1"/>
  <c r="T34" i="1"/>
  <c r="S34" i="1"/>
  <c r="R34" i="1"/>
  <c r="EU34" i="1" s="1"/>
  <c r="Q34" i="1"/>
  <c r="P34" i="1"/>
  <c r="O34" i="1"/>
  <c r="N34" i="1"/>
  <c r="ET34" i="1" s="1"/>
  <c r="EV34" i="1" s="1"/>
  <c r="M34" i="1"/>
  <c r="L34" i="1"/>
  <c r="H34" i="1"/>
  <c r="G34" i="1"/>
  <c r="F34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BY33" i="1"/>
  <c r="BX33" i="1"/>
  <c r="BW33" i="1"/>
  <c r="BV33" i="1"/>
  <c r="BU33" i="1"/>
  <c r="BT33" i="1"/>
  <c r="BR33" i="1"/>
  <c r="BS33" i="1" s="1"/>
  <c r="BJ33" i="1"/>
  <c r="BI33" i="1"/>
  <c r="BH33" i="1"/>
  <c r="BG33" i="1"/>
  <c r="BF33" i="1"/>
  <c r="BE33" i="1"/>
  <c r="BA33" i="1"/>
  <c r="AZ33" i="1"/>
  <c r="AY33" i="1"/>
  <c r="AU33" i="1"/>
  <c r="AT33" i="1"/>
  <c r="AR33" i="1"/>
  <c r="AQ33" i="1"/>
  <c r="AP33" i="1"/>
  <c r="AO33" i="1"/>
  <c r="AN33" i="1"/>
  <c r="AM33" i="1"/>
  <c r="AL33" i="1"/>
  <c r="AK33" i="1"/>
  <c r="AJ33" i="1"/>
  <c r="AF33" i="1"/>
  <c r="AE33" i="1"/>
  <c r="AD33" i="1"/>
  <c r="Z33" i="1"/>
  <c r="Y33" i="1"/>
  <c r="X33" i="1"/>
  <c r="W33" i="1"/>
  <c r="V33" i="1"/>
  <c r="U33" i="1"/>
  <c r="T33" i="1"/>
  <c r="S33" i="1"/>
  <c r="R33" i="1"/>
  <c r="EU33" i="1" s="1"/>
  <c r="Q33" i="1"/>
  <c r="P33" i="1"/>
  <c r="O33" i="1"/>
  <c r="N33" i="1"/>
  <c r="ET33" i="1" s="1"/>
  <c r="EV33" i="1" s="1"/>
  <c r="M33" i="1"/>
  <c r="L33" i="1"/>
  <c r="H33" i="1"/>
  <c r="G33" i="1"/>
  <c r="F33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P32" i="1"/>
  <c r="BO32" i="1"/>
  <c r="BN32" i="1"/>
  <c r="BM32" i="1"/>
  <c r="BL32" i="1"/>
  <c r="BK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EU32" i="1" s="1"/>
  <c r="K32" i="1"/>
  <c r="J32" i="1"/>
  <c r="I32" i="1"/>
  <c r="H32" i="1"/>
  <c r="ET32" i="1" s="1"/>
  <c r="EV32" i="1" s="1"/>
  <c r="G32" i="1"/>
  <c r="F32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A31" i="1"/>
  <c r="AZ31" i="1"/>
  <c r="AY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ET31" i="1" s="1"/>
  <c r="P31" i="1"/>
  <c r="O31" i="1"/>
  <c r="N31" i="1"/>
  <c r="M31" i="1"/>
  <c r="L31" i="1"/>
  <c r="H31" i="1"/>
  <c r="G31" i="1"/>
  <c r="F31" i="1"/>
  <c r="EU31" i="1" s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A30" i="1"/>
  <c r="AZ30" i="1"/>
  <c r="AY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Z30" i="1"/>
  <c r="Y30" i="1"/>
  <c r="X30" i="1"/>
  <c r="W30" i="1"/>
  <c r="V30" i="1"/>
  <c r="U30" i="1"/>
  <c r="T30" i="1"/>
  <c r="S30" i="1"/>
  <c r="R30" i="1"/>
  <c r="Q30" i="1"/>
  <c r="P30" i="1"/>
  <c r="O30" i="1"/>
  <c r="EU30" i="1" s="1"/>
  <c r="N30" i="1"/>
  <c r="M30" i="1"/>
  <c r="L30" i="1"/>
  <c r="K30" i="1"/>
  <c r="ET30" i="1" s="1"/>
  <c r="EV30" i="1" s="1"/>
  <c r="J30" i="1"/>
  <c r="I30" i="1"/>
  <c r="H30" i="1"/>
  <c r="G30" i="1"/>
  <c r="F30" i="1"/>
  <c r="EM29" i="1"/>
  <c r="EL29" i="1"/>
  <c r="EK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EU29" i="1" s="1"/>
  <c r="K29" i="1"/>
  <c r="J29" i="1"/>
  <c r="I29" i="1"/>
  <c r="H29" i="1"/>
  <c r="ET29" i="1" s="1"/>
  <c r="EV29" i="1" s="1"/>
  <c r="G29" i="1"/>
  <c r="F29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BY28" i="1"/>
  <c r="BX28" i="1"/>
  <c r="BW28" i="1"/>
  <c r="BV28" i="1"/>
  <c r="BU28" i="1"/>
  <c r="BT28" i="1"/>
  <c r="BS28" i="1"/>
  <c r="BR28" i="1"/>
  <c r="BP28" i="1"/>
  <c r="BO28" i="1"/>
  <c r="BN28" i="1"/>
  <c r="BJ28" i="1"/>
  <c r="BI28" i="1"/>
  <c r="BH28" i="1"/>
  <c r="BG28" i="1"/>
  <c r="BF28" i="1"/>
  <c r="BE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F28" i="1"/>
  <c r="AE28" i="1"/>
  <c r="AD28" i="1"/>
  <c r="Z28" i="1"/>
  <c r="Y28" i="1"/>
  <c r="X28" i="1"/>
  <c r="W28" i="1"/>
  <c r="V28" i="1"/>
  <c r="U28" i="1"/>
  <c r="T28" i="1"/>
  <c r="S28" i="1"/>
  <c r="R28" i="1"/>
  <c r="Q28" i="1"/>
  <c r="ET28" i="1" s="1"/>
  <c r="EV28" i="1" s="1"/>
  <c r="P28" i="1"/>
  <c r="O28" i="1"/>
  <c r="N28" i="1"/>
  <c r="M28" i="1"/>
  <c r="L28" i="1"/>
  <c r="H28" i="1"/>
  <c r="G28" i="1"/>
  <c r="F28" i="1"/>
  <c r="EU28" i="1" s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M27" i="1"/>
  <c r="BL27" i="1"/>
  <c r="BK27" i="1"/>
  <c r="BJ27" i="1"/>
  <c r="BI27" i="1"/>
  <c r="BH27" i="1"/>
  <c r="BG27" i="1"/>
  <c r="BF27" i="1"/>
  <c r="BE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Z27" i="1"/>
  <c r="Y27" i="1"/>
  <c r="X27" i="1"/>
  <c r="W27" i="1"/>
  <c r="V27" i="1"/>
  <c r="U27" i="1"/>
  <c r="T27" i="1"/>
  <c r="S27" i="1"/>
  <c r="R27" i="1"/>
  <c r="EU27" i="1" s="1"/>
  <c r="Q27" i="1"/>
  <c r="P27" i="1"/>
  <c r="O27" i="1"/>
  <c r="N27" i="1"/>
  <c r="ET27" i="1" s="1"/>
  <c r="EV27" i="1" s="1"/>
  <c r="M27" i="1"/>
  <c r="L27" i="1"/>
  <c r="H27" i="1"/>
  <c r="G27" i="1"/>
  <c r="F27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I26" i="1"/>
  <c r="DH26" i="1"/>
  <c r="DG26" i="1"/>
  <c r="DF26" i="1"/>
  <c r="DE26" i="1"/>
  <c r="DD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M26" i="1"/>
  <c r="BL26" i="1"/>
  <c r="BK26" i="1"/>
  <c r="BJ26" i="1"/>
  <c r="BI26" i="1"/>
  <c r="BH26" i="1"/>
  <c r="BA26" i="1"/>
  <c r="AZ26" i="1"/>
  <c r="AY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Z26" i="1"/>
  <c r="Y26" i="1"/>
  <c r="X26" i="1"/>
  <c r="T26" i="1"/>
  <c r="S26" i="1"/>
  <c r="R26" i="1"/>
  <c r="Q26" i="1"/>
  <c r="P26" i="1"/>
  <c r="O26" i="1"/>
  <c r="N26" i="1"/>
  <c r="M26" i="1"/>
  <c r="L26" i="1"/>
  <c r="EU26" i="1" s="1"/>
  <c r="K26" i="1"/>
  <c r="J26" i="1"/>
  <c r="I26" i="1"/>
  <c r="H26" i="1"/>
  <c r="ET26" i="1" s="1"/>
  <c r="EV26" i="1" s="1"/>
  <c r="G26" i="1"/>
  <c r="F26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BY25" i="1"/>
  <c r="BX25" i="1"/>
  <c r="BW25" i="1"/>
  <c r="BV25" i="1"/>
  <c r="BU25" i="1"/>
  <c r="BT25" i="1"/>
  <c r="BS25" i="1"/>
  <c r="BR25" i="1"/>
  <c r="BM25" i="1"/>
  <c r="BL25" i="1"/>
  <c r="BK25" i="1"/>
  <c r="BJ25" i="1"/>
  <c r="BI25" i="1"/>
  <c r="BH25" i="1"/>
  <c r="BG25" i="1"/>
  <c r="BF25" i="1"/>
  <c r="BE25" i="1"/>
  <c r="AO25" i="1"/>
  <c r="AN25" i="1"/>
  <c r="AM25" i="1"/>
  <c r="AL25" i="1"/>
  <c r="AK25" i="1"/>
  <c r="AJ25" i="1"/>
  <c r="AF25" i="1"/>
  <c r="AE25" i="1"/>
  <c r="AD25" i="1"/>
  <c r="Q25" i="1"/>
  <c r="P25" i="1"/>
  <c r="O25" i="1"/>
  <c r="EU25" i="1" s="1"/>
  <c r="N25" i="1"/>
  <c r="M25" i="1"/>
  <c r="L25" i="1"/>
  <c r="H25" i="1"/>
  <c r="ET25" i="1" s="1"/>
  <c r="EV25" i="1" s="1"/>
  <c r="G25" i="1"/>
  <c r="F25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F24" i="1"/>
  <c r="DE24" i="1"/>
  <c r="DD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B24" i="1"/>
  <c r="CA24" i="1"/>
  <c r="BZ24" i="1"/>
  <c r="BY24" i="1"/>
  <c r="BX24" i="1"/>
  <c r="BW24" i="1"/>
  <c r="BV24" i="1"/>
  <c r="BU24" i="1"/>
  <c r="BT24" i="1"/>
  <c r="BS24" i="1"/>
  <c r="BR24" i="1"/>
  <c r="BM24" i="1"/>
  <c r="BL24" i="1"/>
  <c r="BK24" i="1"/>
  <c r="BJ24" i="1"/>
  <c r="BI24" i="1"/>
  <c r="BH24" i="1"/>
  <c r="BG24" i="1"/>
  <c r="BF24" i="1"/>
  <c r="BE24" i="1"/>
  <c r="BA24" i="1"/>
  <c r="AZ24" i="1"/>
  <c r="AY24" i="1"/>
  <c r="AU24" i="1"/>
  <c r="AT24" i="1"/>
  <c r="AS24" i="1"/>
  <c r="AO24" i="1"/>
  <c r="AN24" i="1"/>
  <c r="AM24" i="1"/>
  <c r="AL24" i="1"/>
  <c r="AK24" i="1"/>
  <c r="AJ24" i="1"/>
  <c r="W24" i="1"/>
  <c r="V24" i="1"/>
  <c r="U24" i="1"/>
  <c r="T24" i="1"/>
  <c r="ET24" i="1" s="1"/>
  <c r="EV24" i="1" s="1"/>
  <c r="S24" i="1"/>
  <c r="R24" i="1"/>
  <c r="Q24" i="1"/>
  <c r="P24" i="1"/>
  <c r="O24" i="1"/>
  <c r="K24" i="1"/>
  <c r="J24" i="1"/>
  <c r="I24" i="1"/>
  <c r="EU24" i="1" s="1"/>
  <c r="H24" i="1"/>
  <c r="G24" i="1"/>
  <c r="F24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R23" i="1"/>
  <c r="BS23" i="1" s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ET23" i="1" s="1"/>
  <c r="EV23" i="1" s="1"/>
  <c r="G23" i="1"/>
  <c r="F23" i="1"/>
  <c r="EU23" i="1" s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R22" i="1"/>
  <c r="BS22" i="1" s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W22" i="1"/>
  <c r="V22" i="1"/>
  <c r="U22" i="1"/>
  <c r="T22" i="1"/>
  <c r="S22" i="1"/>
  <c r="R22" i="1"/>
  <c r="Q22" i="1"/>
  <c r="P22" i="1"/>
  <c r="O22" i="1"/>
  <c r="N22" i="1"/>
  <c r="M22" i="1"/>
  <c r="L22" i="1"/>
  <c r="H22" i="1"/>
  <c r="G22" i="1"/>
  <c r="F22" i="1"/>
  <c r="EU22" i="1" s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R21" i="1"/>
  <c r="BS21" i="1" s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W21" i="1"/>
  <c r="V21" i="1"/>
  <c r="U21" i="1"/>
  <c r="T21" i="1"/>
  <c r="S21" i="1"/>
  <c r="R21" i="1"/>
  <c r="Q21" i="1"/>
  <c r="P21" i="1"/>
  <c r="O21" i="1"/>
  <c r="N21" i="1"/>
  <c r="M21" i="1"/>
  <c r="L21" i="1"/>
  <c r="H21" i="1"/>
  <c r="ET21" i="1" s="1"/>
  <c r="EV21" i="1" s="1"/>
  <c r="G21" i="1"/>
  <c r="F21" i="1"/>
  <c r="EU21" i="1" s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E20" i="1"/>
  <c r="CD20" i="1"/>
  <c r="CC20" i="1"/>
  <c r="BY20" i="1"/>
  <c r="BX20" i="1"/>
  <c r="BW20" i="1"/>
  <c r="BV20" i="1"/>
  <c r="BU20" i="1"/>
  <c r="BT20" i="1"/>
  <c r="BS20" i="1"/>
  <c r="BR20" i="1"/>
  <c r="BM20" i="1"/>
  <c r="BL20" i="1"/>
  <c r="BK20" i="1"/>
  <c r="BJ20" i="1"/>
  <c r="BI20" i="1"/>
  <c r="BH20" i="1"/>
  <c r="BG20" i="1"/>
  <c r="BF20" i="1"/>
  <c r="BE20" i="1"/>
  <c r="BA20" i="1"/>
  <c r="AZ20" i="1"/>
  <c r="AY20" i="1"/>
  <c r="AX20" i="1"/>
  <c r="AW20" i="1"/>
  <c r="AV20" i="1"/>
  <c r="AU20" i="1"/>
  <c r="AT20" i="1"/>
  <c r="AS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W20" i="1"/>
  <c r="V20" i="1"/>
  <c r="U20" i="1"/>
  <c r="T20" i="1"/>
  <c r="S20" i="1"/>
  <c r="R20" i="1"/>
  <c r="Q20" i="1"/>
  <c r="P20" i="1"/>
  <c r="O20" i="1"/>
  <c r="N20" i="1"/>
  <c r="M20" i="1"/>
  <c r="L20" i="1"/>
  <c r="H20" i="1"/>
  <c r="ET20" i="1" s="1"/>
  <c r="EV20" i="1" s="1"/>
  <c r="G20" i="1"/>
  <c r="F20" i="1"/>
  <c r="EU20" i="1" s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E19" i="1"/>
  <c r="CD19" i="1"/>
  <c r="CC19" i="1"/>
  <c r="BY19" i="1"/>
  <c r="BX19" i="1"/>
  <c r="BW19" i="1"/>
  <c r="BV19" i="1"/>
  <c r="BU19" i="1"/>
  <c r="BT19" i="1"/>
  <c r="BS19" i="1"/>
  <c r="BR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H19" i="1"/>
  <c r="G19" i="1"/>
  <c r="F19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W18" i="1"/>
  <c r="V18" i="1"/>
  <c r="U18" i="1"/>
  <c r="T18" i="1"/>
  <c r="S18" i="1"/>
  <c r="R18" i="1"/>
  <c r="Q18" i="1"/>
  <c r="P18" i="1"/>
  <c r="O18" i="1"/>
  <c r="H18" i="1"/>
  <c r="ET18" i="1" s="1"/>
  <c r="EV18" i="1" s="1"/>
  <c r="G18" i="1"/>
  <c r="F18" i="1"/>
  <c r="EU18" i="1" s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M17" i="1"/>
  <c r="BL17" i="1"/>
  <c r="BK17" i="1"/>
  <c r="BJ17" i="1"/>
  <c r="BI17" i="1"/>
  <c r="BH17" i="1"/>
  <c r="BG17" i="1"/>
  <c r="BF17" i="1"/>
  <c r="BE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F17" i="1"/>
  <c r="AE17" i="1"/>
  <c r="AD17" i="1"/>
  <c r="T17" i="1"/>
  <c r="S17" i="1"/>
  <c r="R17" i="1"/>
  <c r="EU17" i="1" s="1"/>
  <c r="Q17" i="1"/>
  <c r="ET17" i="1" s="1"/>
  <c r="EV17" i="1" s="1"/>
  <c r="P17" i="1"/>
  <c r="O17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I16" i="1"/>
  <c r="DH16" i="1"/>
  <c r="DG16" i="1"/>
  <c r="CZ16" i="1"/>
  <c r="CY16" i="1"/>
  <c r="CX16" i="1"/>
  <c r="CW16" i="1"/>
  <c r="CV16" i="1"/>
  <c r="CU16" i="1"/>
  <c r="CN16" i="1"/>
  <c r="CM16" i="1"/>
  <c r="CL16" i="1"/>
  <c r="CH16" i="1"/>
  <c r="CG16" i="1"/>
  <c r="CF16" i="1"/>
  <c r="CB16" i="1"/>
  <c r="CA16" i="1"/>
  <c r="BZ16" i="1"/>
  <c r="BV16" i="1"/>
  <c r="BU16" i="1"/>
  <c r="BT16" i="1"/>
  <c r="BJ16" i="1"/>
  <c r="BI16" i="1"/>
  <c r="BH16" i="1"/>
  <c r="BG16" i="1"/>
  <c r="BF16" i="1"/>
  <c r="BE16" i="1"/>
  <c r="BD16" i="1"/>
  <c r="BC16" i="1"/>
  <c r="BB16" i="1"/>
  <c r="T16" i="1"/>
  <c r="S16" i="1"/>
  <c r="R16" i="1"/>
  <c r="N16" i="1"/>
  <c r="M16" i="1"/>
  <c r="L16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BY15" i="1"/>
  <c r="BX15" i="1"/>
  <c r="BW15" i="1"/>
  <c r="BV15" i="1"/>
  <c r="BU15" i="1"/>
  <c r="BT15" i="1"/>
  <c r="BR15" i="1"/>
  <c r="BS15" i="1" s="1"/>
  <c r="BJ15" i="1"/>
  <c r="BI15" i="1"/>
  <c r="BH15" i="1"/>
  <c r="BG15" i="1"/>
  <c r="BF15" i="1"/>
  <c r="BE15" i="1"/>
  <c r="BA15" i="1"/>
  <c r="AZ15" i="1"/>
  <c r="AY15" i="1"/>
  <c r="AX15" i="1"/>
  <c r="AW15" i="1"/>
  <c r="AV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W15" i="1"/>
  <c r="EV15" i="1" s="1"/>
  <c r="V15" i="1"/>
  <c r="U15" i="1"/>
  <c r="T15" i="1"/>
  <c r="S15" i="1"/>
  <c r="R15" i="1"/>
  <c r="Q15" i="1"/>
  <c r="P15" i="1"/>
  <c r="O15" i="1"/>
  <c r="H15" i="1"/>
  <c r="G15" i="1"/>
  <c r="F15" i="1"/>
  <c r="EU15" i="1" s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I14" i="1"/>
  <c r="DH14" i="1"/>
  <c r="DG14" i="1"/>
  <c r="DF14" i="1"/>
  <c r="DE14" i="1"/>
  <c r="DD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E14" i="1"/>
  <c r="CD14" i="1"/>
  <c r="CC14" i="1"/>
  <c r="BY14" i="1"/>
  <c r="BX14" i="1"/>
  <c r="BW14" i="1"/>
  <c r="BV14" i="1"/>
  <c r="BU14" i="1"/>
  <c r="BT14" i="1"/>
  <c r="BR14" i="1"/>
  <c r="BS14" i="1" s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W14" i="1"/>
  <c r="V14" i="1"/>
  <c r="U14" i="1"/>
  <c r="T14" i="1"/>
  <c r="S14" i="1"/>
  <c r="R14" i="1"/>
  <c r="Q14" i="1"/>
  <c r="P14" i="1"/>
  <c r="O14" i="1"/>
  <c r="H14" i="1"/>
  <c r="G14" i="1"/>
  <c r="F14" i="1"/>
  <c r="EU14" i="1" s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BY13" i="1"/>
  <c r="BX13" i="1"/>
  <c r="BW13" i="1"/>
  <c r="BV13" i="1"/>
  <c r="BU13" i="1"/>
  <c r="BT13" i="1"/>
  <c r="BS13" i="1"/>
  <c r="BR13" i="1"/>
  <c r="BM13" i="1"/>
  <c r="BL13" i="1"/>
  <c r="BK13" i="1"/>
  <c r="BJ13" i="1"/>
  <c r="BI13" i="1"/>
  <c r="BH13" i="1"/>
  <c r="BG13" i="1"/>
  <c r="BF13" i="1"/>
  <c r="BE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T13" i="1"/>
  <c r="S13" i="1"/>
  <c r="R13" i="1"/>
  <c r="Q13" i="1"/>
  <c r="P13" i="1"/>
  <c r="O13" i="1"/>
  <c r="H13" i="1"/>
  <c r="EV13" i="1" s="1"/>
  <c r="G13" i="1"/>
  <c r="F13" i="1"/>
  <c r="EU13" i="1" s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U12" i="1" s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R11" i="1"/>
  <c r="BS11" i="1" s="1"/>
  <c r="BM11" i="1"/>
  <c r="BL11" i="1"/>
  <c r="BK11" i="1"/>
  <c r="BJ11" i="1"/>
  <c r="BI11" i="1"/>
  <c r="BH11" i="1"/>
  <c r="BG11" i="1"/>
  <c r="BF11" i="1"/>
  <c r="BE11" i="1"/>
  <c r="BA11" i="1"/>
  <c r="AZ11" i="1"/>
  <c r="AY11" i="1"/>
  <c r="AX11" i="1"/>
  <c r="AW11" i="1"/>
  <c r="AV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U11" i="1" s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E10" i="1"/>
  <c r="CD10" i="1"/>
  <c r="CC10" i="1"/>
  <c r="BR10" i="1"/>
  <c r="BS10" i="1" s="1"/>
  <c r="BJ10" i="1"/>
  <c r="BI10" i="1"/>
  <c r="BH10" i="1"/>
  <c r="AI10" i="1"/>
  <c r="AH10" i="1"/>
  <c r="AG10" i="1"/>
  <c r="AF10" i="1"/>
  <c r="AE10" i="1"/>
  <c r="AD10" i="1"/>
  <c r="AC10" i="1"/>
  <c r="AB10" i="1"/>
  <c r="AA10" i="1"/>
  <c r="W10" i="1"/>
  <c r="V10" i="1"/>
  <c r="U10" i="1"/>
  <c r="T10" i="1"/>
  <c r="S10" i="1"/>
  <c r="R10" i="1"/>
  <c r="Q10" i="1"/>
  <c r="P10" i="1"/>
  <c r="O10" i="1"/>
  <c r="N10" i="1"/>
  <c r="M10" i="1"/>
  <c r="L10" i="1"/>
  <c r="H10" i="1"/>
  <c r="EV10" i="1" s="1"/>
  <c r="G10" i="1"/>
  <c r="F10" i="1"/>
  <c r="EU10" i="1" s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I9" i="1"/>
  <c r="DH9" i="1"/>
  <c r="DG9" i="1"/>
  <c r="DF9" i="1"/>
  <c r="DE9" i="1"/>
  <c r="DD9" i="1"/>
  <c r="DC9" i="1"/>
  <c r="DB9" i="1"/>
  <c r="DA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R9" i="1"/>
  <c r="BS9" i="1" s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T7" i="1"/>
  <c r="EV12" i="1" l="1"/>
  <c r="ET22" i="1"/>
  <c r="EV22" i="1" s="1"/>
  <c r="EV11" i="1"/>
  <c r="EV14" i="1"/>
</calcChain>
</file>

<file path=xl/sharedStrings.xml><?xml version="1.0" encoding="utf-8"?>
<sst xmlns="http://schemas.openxmlformats.org/spreadsheetml/2006/main" count="624" uniqueCount="191">
  <si>
    <t>ĐẠI HỌC HUẾ</t>
  </si>
  <si>
    <t>BẢNG TỔNG HỢP ĐIỂM</t>
  </si>
  <si>
    <t>PHÂN HIỆU ĐHH TẠI QUẢNG TRỊ</t>
  </si>
  <si>
    <t>LỚP: CÔNG NGHỆ KỸ THUẬT MÔI TRƯỜNG K6</t>
  </si>
  <si>
    <t>NIÊN KHÓA: 2014 - 2018</t>
  </si>
  <si>
    <t>STT</t>
  </si>
  <si>
    <t>MÃ SV</t>
  </si>
  <si>
    <t>HỌ VÀ TÊN</t>
  </si>
  <si>
    <t>NGÀY
 SINH</t>
  </si>
  <si>
    <t>ĐIỂM CÁC HỌC PHẦN</t>
  </si>
  <si>
    <t>Trung bình chung</t>
  </si>
  <si>
    <t>Xếp loại tốt nghiệp</t>
  </si>
  <si>
    <t>Ghi chú</t>
  </si>
  <si>
    <t>Pháp luật Việt nam đại cương</t>
  </si>
  <si>
    <t>Hóa đại cương và thực hành</t>
  </si>
  <si>
    <t>Toán cao cấp 1</t>
  </si>
  <si>
    <t>Những nguyên lý cơ bản của CN Mác - Lênin 1</t>
  </si>
  <si>
    <t>Tin học đại cương</t>
  </si>
  <si>
    <t>Vật lý đại cương và TH vật lý đại cương</t>
  </si>
  <si>
    <t>Hình học học hình</t>
  </si>
  <si>
    <t>Toán cao cấp A2</t>
  </si>
  <si>
    <t>Khoa học môi trường đại cương</t>
  </si>
  <si>
    <t>Những NLCB của CN Mác - Lênin 2</t>
  </si>
  <si>
    <t>Sinh học đại cương</t>
  </si>
  <si>
    <t>Tư tưởng Hồ Chí Minh</t>
  </si>
  <si>
    <t>Vẽ kỹ thuật và vẽ kỹ thuật trên máy vi tính</t>
  </si>
  <si>
    <t>Hoá phân tích và TH hoá phân tích</t>
  </si>
  <si>
    <t>Quá trình công nghệ kỹ thuật môi trường 1</t>
  </si>
  <si>
    <t>Toán cao cấp A3</t>
  </si>
  <si>
    <t>Xác suất thống kê</t>
  </si>
  <si>
    <t>Đường lối cánh mạng của Đảng Cộng sản Việt Nam</t>
  </si>
  <si>
    <t>Quản lý, xử lý chất thải rắn và đồ án</t>
  </si>
  <si>
    <t>Hóa kỹ thuật môi trường</t>
  </si>
  <si>
    <t xml:space="preserve">Thủy lực môi trường </t>
  </si>
  <si>
    <t>Phân tích môi trường và TH PTMT</t>
  </si>
  <si>
    <t>Phương pháp nghiên cứu khoa học</t>
  </si>
  <si>
    <t>Đa dạng sinh học</t>
  </si>
  <si>
    <t>Vi sinh môi trường và THVSMT</t>
  </si>
  <si>
    <t>Các QT hóa lý và hóa học trong xử lý nước và nước thải</t>
  </si>
  <si>
    <t>Quá trình sinh học trong xử lý nước và nước thải</t>
  </si>
  <si>
    <t>Độc học môi trường</t>
  </si>
  <si>
    <t>Tính toán xử lý nước và nước thải</t>
  </si>
  <si>
    <t>Tiếng anh chuyên ngành</t>
  </si>
  <si>
    <t>Quá trình công nghệ kỹ thuật môi trường 2</t>
  </si>
  <si>
    <t>Công nghệ xử lý nước cấp và đồ án XLNC</t>
  </si>
  <si>
    <t>Quản lý môi trường và tham quan thực tế</t>
  </si>
  <si>
    <t xml:space="preserve">Quản trị dự án môi trường </t>
  </si>
  <si>
    <t>Suy thoái và bảo vệ đất</t>
  </si>
  <si>
    <t>Thống kê UD trong CNKT môi trường</t>
  </si>
  <si>
    <t>Đánh giá tác động môi trường</t>
  </si>
  <si>
    <t>Sinh thái học</t>
  </si>
  <si>
    <t>Thực tập công nhân</t>
  </si>
  <si>
    <t>Công nghệ xử lý nước thải và đồ án XLNT</t>
  </si>
  <si>
    <t>Quan trắc môi trường</t>
  </si>
  <si>
    <t>Công nghệ xử lý khí thải, tiếng ồn và ĐA</t>
  </si>
  <si>
    <t>Ô nhiễm và kiểm soát tiếng ồn</t>
  </si>
  <si>
    <t>Luật và chính sách môi trường</t>
  </si>
  <si>
    <t>Thực tập kỹ sư</t>
  </si>
  <si>
    <t>Thực tập tốt nghiệp</t>
  </si>
  <si>
    <t>Đồ án tốt nghiệp</t>
  </si>
  <si>
    <t>Hệ 10</t>
  </si>
  <si>
    <t>Điểm chữ</t>
  </si>
  <si>
    <t>Hệ 4</t>
  </si>
  <si>
    <t>14Q1011001</t>
  </si>
  <si>
    <t>Nguyễn Hoàng</t>
  </si>
  <si>
    <t>Anh</t>
  </si>
  <si>
    <t>24.02.1992</t>
  </si>
  <si>
    <t>C</t>
  </si>
  <si>
    <t>A</t>
  </si>
  <si>
    <t>14Q1011010</t>
  </si>
  <si>
    <t>Hoàng Thị Ngọc</t>
  </si>
  <si>
    <t>Ánh</t>
  </si>
  <si>
    <t>28.08.1996</t>
  </si>
  <si>
    <t>B</t>
  </si>
  <si>
    <t>D</t>
  </si>
  <si>
    <t>14Q1011019</t>
  </si>
  <si>
    <t>Nguyễn Việt</t>
  </si>
  <si>
    <t>Dũng</t>
  </si>
  <si>
    <t>30.04.1995</t>
  </si>
  <si>
    <t>14Q1011006</t>
  </si>
  <si>
    <t>Văn Thị Hồng</t>
  </si>
  <si>
    <t>Duyên</t>
  </si>
  <si>
    <t>25.12.1995</t>
  </si>
  <si>
    <t>14Q1011022</t>
  </si>
  <si>
    <t>Nguyễn Thị Hiếu</t>
  </si>
  <si>
    <t>Giang</t>
  </si>
  <si>
    <t>08.05.1995</t>
  </si>
  <si>
    <t>14Q1011023</t>
  </si>
  <si>
    <t>Nguyễn Thị Thuỳ</t>
  </si>
  <si>
    <t>13.01.1996</t>
  </si>
  <si>
    <t>14Q1011025</t>
  </si>
  <si>
    <t>Phạm Ngọc</t>
  </si>
  <si>
    <t>Hảo</t>
  </si>
  <si>
    <t>20.09.1996</t>
  </si>
  <si>
    <t>14Q1011026</t>
  </si>
  <si>
    <t>Hoàng Kim</t>
  </si>
  <si>
    <t>Hạnh</t>
  </si>
  <si>
    <t>03.10.1993</t>
  </si>
  <si>
    <t>Lê Minh</t>
  </si>
  <si>
    <t>14Q1011038</t>
  </si>
  <si>
    <t>Trần Minh</t>
  </si>
  <si>
    <t>Hùng</t>
  </si>
  <si>
    <t>04.10.1996</t>
  </si>
  <si>
    <t>14Q1011043</t>
  </si>
  <si>
    <t>Hà Thị Khánh</t>
  </si>
  <si>
    <t>Linh</t>
  </si>
  <si>
    <t>12.06.1996</t>
  </si>
  <si>
    <t>14Q1011045</t>
  </si>
  <si>
    <t>Nguyễn Văn</t>
  </si>
  <si>
    <t>Long</t>
  </si>
  <si>
    <t>14Q1011053</t>
  </si>
  <si>
    <t>Võ Văn</t>
  </si>
  <si>
    <t>Minh</t>
  </si>
  <si>
    <t>02.11.1995</t>
  </si>
  <si>
    <t>14Q1011064</t>
  </si>
  <si>
    <t>Trần Văn</t>
  </si>
  <si>
    <t>Phước</t>
  </si>
  <si>
    <t>27.09.1996</t>
  </si>
  <si>
    <t>14Q1011065</t>
  </si>
  <si>
    <t>Trần Thị</t>
  </si>
  <si>
    <t>Phượng</t>
  </si>
  <si>
    <t>24.10.1996</t>
  </si>
  <si>
    <t>14Q1011068</t>
  </si>
  <si>
    <t>Hoàng Thị</t>
  </si>
  <si>
    <t>Quyên</t>
  </si>
  <si>
    <t>05.03.1995</t>
  </si>
  <si>
    <t>14Q1011069</t>
  </si>
  <si>
    <t>Nguyễn Trí</t>
  </si>
  <si>
    <t>Quyết</t>
  </si>
  <si>
    <t>08.10.1996</t>
  </si>
  <si>
    <t>13Q1011089</t>
  </si>
  <si>
    <t xml:space="preserve">Nguyễn Thái </t>
  </si>
  <si>
    <t>Sơn</t>
  </si>
  <si>
    <t>27.11.1995</t>
  </si>
  <si>
    <t>14Q1011074</t>
  </si>
  <si>
    <t>Lê Trần Uyên</t>
  </si>
  <si>
    <t>Thi</t>
  </si>
  <si>
    <t>18.05.1995</t>
  </si>
  <si>
    <t>14Q1011076</t>
  </si>
  <si>
    <t>Trần Thị Ngọc</t>
  </si>
  <si>
    <t>Thoan</t>
  </si>
  <si>
    <t>21.10.1996</t>
  </si>
  <si>
    <t>14Q1011077</t>
  </si>
  <si>
    <t>Thông</t>
  </si>
  <si>
    <t>14.02.1994</t>
  </si>
  <si>
    <t>14Q1011078</t>
  </si>
  <si>
    <t>Trần Hữu</t>
  </si>
  <si>
    <t>Thuận</t>
  </si>
  <si>
    <t>01.08.1995</t>
  </si>
  <si>
    <t>14Q1011004</t>
  </si>
  <si>
    <t>Trần Thị Thu</t>
  </si>
  <si>
    <t>Thuỷ</t>
  </si>
  <si>
    <t>20.08.1996</t>
  </si>
  <si>
    <t>14Q1011079</t>
  </si>
  <si>
    <t>Nguyễn Thị Hoài</t>
  </si>
  <si>
    <t>Thương</t>
  </si>
  <si>
    <t>29.08.1996</t>
  </si>
  <si>
    <t>14Q1011080</t>
  </si>
  <si>
    <t>Phạm Thị Thương</t>
  </si>
  <si>
    <t>17.06.1994</t>
  </si>
  <si>
    <t>14Q1011082</t>
  </si>
  <si>
    <t>Hồ Văn</t>
  </si>
  <si>
    <t>Toàn</t>
  </si>
  <si>
    <t>01.12.1995</t>
  </si>
  <si>
    <t>14Q1011086</t>
  </si>
  <si>
    <t>Trương Đình</t>
  </si>
  <si>
    <t>Trung</t>
  </si>
  <si>
    <t>27.08.1996</t>
  </si>
  <si>
    <t>Nguyễn Anh</t>
  </si>
  <si>
    <t>Tú</t>
  </si>
  <si>
    <t>20.10.1996</t>
  </si>
  <si>
    <t>14Q1011091</t>
  </si>
  <si>
    <t>Công Đức</t>
  </si>
  <si>
    <t>Tư</t>
  </si>
  <si>
    <t>14Q1011092</t>
  </si>
  <si>
    <t>Hoàng Thị Huyền</t>
  </si>
  <si>
    <t>Vân</t>
  </si>
  <si>
    <t>11.12.1995</t>
  </si>
  <si>
    <t>14Q1011095</t>
  </si>
  <si>
    <t>Lâm Thị</t>
  </si>
  <si>
    <t>Vĩ</t>
  </si>
  <si>
    <t>16.03.1994</t>
  </si>
  <si>
    <t>14Q1011097</t>
  </si>
  <si>
    <t>Phan Lê Hoàng</t>
  </si>
  <si>
    <t>Vy</t>
  </si>
  <si>
    <t>26.09.1996</t>
  </si>
  <si>
    <t>Hạ 1 bậc- thi lại vượt quá 5%</t>
  </si>
  <si>
    <t>Danh sách này gồm 31 sinh viên./.</t>
  </si>
  <si>
    <t>Kỹ thuật hệ thống cấp nước và thoát  nước</t>
  </si>
  <si>
    <t>Giỏi</t>
  </si>
  <si>
    <t>14Q1011089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</si>
</sst>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  <charset val="163"/>
    </font>
    <font>
      <sz val="9"/>
      <name val="Times New Roman"/>
      <family val="1"/>
    </font>
    <font>
      <b/>
      <sz val="6"/>
      <color theme="1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b/>
      <sz val="7"/>
      <color theme="1"/>
      <name val="Times New Roman"/>
      <family val="1"/>
    </font>
    <font>
      <b/>
      <sz val="7"/>
      <color rgb="FFFF0000"/>
      <name val="Times New Roman"/>
      <family val="1"/>
    </font>
    <font>
      <b/>
      <sz val="8"/>
      <name val="Times New Roman"/>
      <family val="1"/>
    </font>
    <font>
      <sz val="10"/>
      <name val="Cambria"/>
      <family val="1"/>
      <charset val="163"/>
      <scheme val="major"/>
    </font>
    <font>
      <sz val="11"/>
      <name val="Cambria"/>
      <family val="1"/>
      <charset val="163"/>
      <scheme val="major"/>
    </font>
    <font>
      <sz val="12"/>
      <color theme="1"/>
      <name val="Times New Roman"/>
      <family val="1"/>
    </font>
    <font>
      <sz val="12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2" borderId="0" xfId="0" applyFont="1" applyFill="1"/>
    <xf numFmtId="0" fontId="3" fillId="2" borderId="0" xfId="0" applyFont="1" applyFill="1" applyAlignment="1"/>
    <xf numFmtId="164" fontId="3" fillId="2" borderId="0" xfId="0" applyNumberFormat="1" applyFont="1" applyFill="1" applyAlignment="1"/>
    <xf numFmtId="0" fontId="4" fillId="2" borderId="0" xfId="0" applyFont="1" applyFill="1" applyAlignment="1"/>
    <xf numFmtId="1" fontId="5" fillId="2" borderId="0" xfId="0" applyNumberFormat="1" applyFont="1" applyFill="1" applyAlignment="1"/>
    <xf numFmtId="0" fontId="2" fillId="2" borderId="0" xfId="0" applyFont="1" applyFill="1" applyBorder="1"/>
    <xf numFmtId="0" fontId="2" fillId="2" borderId="0" xfId="0" applyFont="1" applyFill="1" applyProtection="1"/>
    <xf numFmtId="0" fontId="2" fillId="2" borderId="0" xfId="0" applyFont="1" applyFill="1" applyAlignment="1"/>
    <xf numFmtId="164" fontId="2" fillId="2" borderId="0" xfId="0" applyNumberFormat="1" applyFont="1" applyFill="1" applyAlignment="1"/>
    <xf numFmtId="0" fontId="7" fillId="2" borderId="0" xfId="0" applyFont="1" applyFill="1" applyAlignment="1"/>
    <xf numFmtId="0" fontId="3" fillId="2" borderId="1" xfId="0" applyFont="1" applyFill="1" applyBorder="1" applyAlignment="1"/>
    <xf numFmtId="0" fontId="8" fillId="2" borderId="1" xfId="0" applyFont="1" applyFill="1" applyBorder="1" applyAlignment="1"/>
    <xf numFmtId="164" fontId="3" fillId="2" borderId="1" xfId="0" applyNumberFormat="1" applyFont="1" applyFill="1" applyBorder="1" applyAlignment="1"/>
    <xf numFmtId="0" fontId="4" fillId="2" borderId="1" xfId="0" applyFont="1" applyFill="1" applyBorder="1" applyAlignment="1"/>
    <xf numFmtId="1" fontId="5" fillId="2" borderId="1" xfId="0" applyNumberFormat="1" applyFont="1" applyFill="1" applyBorder="1" applyAlignment="1"/>
    <xf numFmtId="0" fontId="10" fillId="2" borderId="0" xfId="0" applyFont="1" applyFill="1" applyBorder="1"/>
    <xf numFmtId="0" fontId="10" fillId="2" borderId="0" xfId="0" applyFont="1" applyFill="1"/>
    <xf numFmtId="0" fontId="13" fillId="2" borderId="0" xfId="0" applyFont="1" applyFill="1" applyBorder="1"/>
    <xf numFmtId="0" fontId="13" fillId="2" borderId="0" xfId="0" applyFont="1" applyFill="1"/>
    <xf numFmtId="0" fontId="2" fillId="2" borderId="5" xfId="0" applyFont="1" applyFill="1" applyBorder="1"/>
    <xf numFmtId="0" fontId="14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 wrapText="1"/>
    </xf>
    <xf numFmtId="1" fontId="15" fillId="2" borderId="5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4" fontId="16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17" fillId="2" borderId="5" xfId="0" applyFont="1" applyFill="1" applyBorder="1" applyAlignment="1">
      <alignment horizontal="center" vertical="center"/>
    </xf>
    <xf numFmtId="0" fontId="18" fillId="2" borderId="5" xfId="0" applyFont="1" applyFill="1" applyBorder="1"/>
    <xf numFmtId="0" fontId="19" fillId="2" borderId="11" xfId="0" applyFont="1" applyFill="1" applyBorder="1"/>
    <xf numFmtId="0" fontId="19" fillId="2" borderId="7" xfId="0" applyFont="1" applyFill="1" applyBorder="1"/>
    <xf numFmtId="14" fontId="19" fillId="2" borderId="5" xfId="0" applyNumberFormat="1" applyFont="1" applyFill="1" applyBorder="1" applyAlignment="1">
      <alignment horizontal="center" vertical="center"/>
    </xf>
    <xf numFmtId="164" fontId="20" fillId="2" borderId="5" xfId="0" applyNumberFormat="1" applyFont="1" applyFill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  <xf numFmtId="164" fontId="21" fillId="2" borderId="5" xfId="0" applyNumberFormat="1" applyFont="1" applyFill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center" vertical="center"/>
    </xf>
    <xf numFmtId="1" fontId="16" fillId="2" borderId="5" xfId="0" applyNumberFormat="1" applyFont="1" applyFill="1" applyBorder="1" applyAlignment="1">
      <alignment horizontal="center" vertical="center" wrapText="1"/>
    </xf>
    <xf numFmtId="49" fontId="18" fillId="2" borderId="5" xfId="0" applyNumberFormat="1" applyFont="1" applyFill="1" applyBorder="1"/>
    <xf numFmtId="49" fontId="19" fillId="2" borderId="11" xfId="0" applyNumberFormat="1" applyFont="1" applyFill="1" applyBorder="1"/>
    <xf numFmtId="49" fontId="19" fillId="2" borderId="7" xfId="0" applyNumberFormat="1" applyFont="1" applyFill="1" applyBorder="1"/>
    <xf numFmtId="49" fontId="19" fillId="2" borderId="5" xfId="0" applyNumberFormat="1" applyFont="1" applyFill="1" applyBorder="1" applyAlignment="1">
      <alignment horizontal="center"/>
    </xf>
    <xf numFmtId="164" fontId="16" fillId="2" borderId="12" xfId="0" applyNumberFormat="1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 wrapText="1"/>
    </xf>
    <xf numFmtId="164" fontId="21" fillId="3" borderId="5" xfId="0" applyNumberFormat="1" applyFont="1" applyFill="1" applyBorder="1" applyAlignment="1">
      <alignment horizontal="center" vertical="center" wrapText="1"/>
    </xf>
    <xf numFmtId="49" fontId="23" fillId="2" borderId="5" xfId="0" applyNumberFormat="1" applyFont="1" applyFill="1" applyBorder="1"/>
    <xf numFmtId="49" fontId="24" fillId="2" borderId="11" xfId="0" applyNumberFormat="1" applyFont="1" applyFill="1" applyBorder="1"/>
    <xf numFmtId="49" fontId="24" fillId="2" borderId="7" xfId="0" applyNumberFormat="1" applyFont="1" applyFill="1" applyBorder="1"/>
    <xf numFmtId="49" fontId="24" fillId="2" borderId="5" xfId="0" applyNumberFormat="1" applyFont="1" applyFill="1" applyBorder="1" applyAlignment="1">
      <alignment horizontal="center"/>
    </xf>
    <xf numFmtId="49" fontId="18" fillId="2" borderId="2" xfId="0" applyNumberFormat="1" applyFont="1" applyFill="1" applyBorder="1"/>
    <xf numFmtId="49" fontId="19" fillId="2" borderId="3" xfId="0" applyNumberFormat="1" applyFont="1" applyFill="1" applyBorder="1"/>
    <xf numFmtId="49" fontId="19" fillId="2" borderId="4" xfId="0" applyNumberFormat="1" applyFont="1" applyFill="1" applyBorder="1"/>
    <xf numFmtId="49" fontId="19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9" fontId="19" fillId="2" borderId="13" xfId="0" applyNumberFormat="1" applyFont="1" applyFill="1" applyBorder="1"/>
    <xf numFmtId="49" fontId="19" fillId="2" borderId="14" xfId="0" applyNumberFormat="1" applyFont="1" applyFill="1" applyBorder="1"/>
    <xf numFmtId="49" fontId="19" fillId="2" borderId="12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164" fontId="20" fillId="2" borderId="0" xfId="0" applyNumberFormat="1" applyFont="1" applyFill="1" applyBorder="1" applyAlignment="1">
      <alignment horizontal="center" vertical="center" wrapText="1"/>
    </xf>
    <xf numFmtId="164" fontId="21" fillId="2" borderId="0" xfId="0" applyNumberFormat="1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center" vertical="center" wrapText="1"/>
    </xf>
    <xf numFmtId="164" fontId="22" fillId="2" borderId="0" xfId="0" applyNumberFormat="1" applyFont="1" applyFill="1" applyBorder="1" applyAlignment="1">
      <alignment horizontal="center" vertical="center"/>
    </xf>
    <xf numFmtId="164" fontId="22" fillId="2" borderId="0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1" fontId="16" fillId="2" borderId="0" xfId="0" applyNumberFormat="1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/>
    <xf numFmtId="0" fontId="25" fillId="2" borderId="0" xfId="0" applyFont="1" applyFill="1"/>
    <xf numFmtId="0" fontId="8" fillId="2" borderId="0" xfId="0" applyFont="1" applyFill="1"/>
    <xf numFmtId="0" fontId="3" fillId="2" borderId="0" xfId="0" applyFont="1" applyFill="1"/>
    <xf numFmtId="164" fontId="2" fillId="2" borderId="0" xfId="0" applyNumberFormat="1" applyFont="1" applyFill="1"/>
    <xf numFmtId="0" fontId="4" fillId="2" borderId="0" xfId="0" applyFont="1" applyFill="1"/>
    <xf numFmtId="164" fontId="3" fillId="2" borderId="0" xfId="0" applyNumberFormat="1" applyFont="1" applyFill="1"/>
    <xf numFmtId="1" fontId="5" fillId="2" borderId="0" xfId="0" applyNumberFormat="1" applyFont="1" applyFill="1"/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49" fontId="18" fillId="5" borderId="5" xfId="0" applyNumberFormat="1" applyFont="1" applyFill="1" applyBorder="1"/>
    <xf numFmtId="49" fontId="19" fillId="5" borderId="11" xfId="0" applyNumberFormat="1" applyFont="1" applyFill="1" applyBorder="1"/>
    <xf numFmtId="49" fontId="19" fillId="5" borderId="7" xfId="0" applyNumberFormat="1" applyFont="1" applyFill="1" applyBorder="1"/>
    <xf numFmtId="49" fontId="19" fillId="5" borderId="5" xfId="0" applyNumberFormat="1" applyFont="1" applyFill="1" applyBorder="1" applyAlignment="1">
      <alignment horizontal="center"/>
    </xf>
    <xf numFmtId="164" fontId="21" fillId="5" borderId="5" xfId="0" applyNumberFormat="1" applyFont="1" applyFill="1" applyBorder="1" applyAlignment="1">
      <alignment horizontal="center" vertical="center" wrapText="1"/>
    </xf>
    <xf numFmtId="164" fontId="16" fillId="5" borderId="5" xfId="0" applyNumberFormat="1" applyFont="1" applyFill="1" applyBorder="1" applyAlignment="1">
      <alignment horizontal="center" vertical="center" wrapText="1"/>
    </xf>
    <xf numFmtId="164" fontId="16" fillId="5" borderId="5" xfId="0" applyNumberFormat="1" applyFont="1" applyFill="1" applyBorder="1" applyAlignment="1">
      <alignment horizontal="center" vertical="center"/>
    </xf>
    <xf numFmtId="164" fontId="16" fillId="5" borderId="12" xfId="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1" fontId="16" fillId="5" borderId="5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wrapText="1"/>
    </xf>
    <xf numFmtId="0" fontId="2" fillId="5" borderId="0" xfId="0" applyFont="1" applyFill="1" applyAlignment="1">
      <alignment wrapText="1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5" xfId="0" applyNumberFormat="1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9" fillId="2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2" fillId="2" borderId="11" xfId="0" applyNumberFormat="1" applyFont="1" applyFill="1" applyBorder="1" applyAlignment="1">
      <alignment horizontal="center" vertical="center" textRotation="90"/>
    </xf>
    <xf numFmtId="0" fontId="12" fillId="2" borderId="6" xfId="0" applyNumberFormat="1" applyFont="1" applyFill="1" applyBorder="1" applyAlignment="1">
      <alignment horizontal="center" vertical="center" textRotation="90"/>
    </xf>
    <xf numFmtId="0" fontId="12" fillId="2" borderId="7" xfId="0" applyNumberFormat="1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1" fillId="5" borderId="5" xfId="0" applyNumberFormat="1" applyFont="1" applyFill="1" applyBorder="1" applyAlignment="1">
      <alignment horizontal="center" vertical="center"/>
    </xf>
    <xf numFmtId="164" fontId="21" fillId="5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18" fillId="5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0</xdr:rowOff>
    </xdr:from>
    <xdr:to>
      <xdr:col>2</xdr:col>
      <xdr:colOff>1019175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38150" y="4381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7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 ly đc"/>
      <sheetName val="Tin hoc"/>
      <sheetName val="Phap luat"/>
      <sheetName val="Hoa DC"/>
      <sheetName val="Nguyen ly 1"/>
      <sheetName val="Toan cao cap A1"/>
      <sheetName val="VLĐC L2"/>
      <sheetName val="Tin hoc L2"/>
      <sheetName val="toan CC A1 L2"/>
      <sheetName val="Hoa ĐC L2"/>
      <sheetName val="NL 1"/>
      <sheetName val="PLĐC L2"/>
    </sheetNames>
    <sheetDataSet>
      <sheetData sheetId="0" refreshError="1">
        <row r="10">
          <cell r="K10">
            <v>5.5</v>
          </cell>
          <cell r="L10" t="str">
            <v>C</v>
          </cell>
          <cell r="M10">
            <v>2</v>
          </cell>
        </row>
        <row r="11">
          <cell r="K11">
            <v>6.5</v>
          </cell>
          <cell r="L11" t="str">
            <v>C</v>
          </cell>
          <cell r="M11">
            <v>2</v>
          </cell>
        </row>
        <row r="13">
          <cell r="K13">
            <v>6</v>
          </cell>
          <cell r="L13" t="str">
            <v>C</v>
          </cell>
          <cell r="M13">
            <v>2</v>
          </cell>
        </row>
        <row r="14">
          <cell r="K14">
            <v>9.9</v>
          </cell>
          <cell r="L14" t="str">
            <v>A</v>
          </cell>
          <cell r="M14">
            <v>4</v>
          </cell>
        </row>
        <row r="16">
          <cell r="K16">
            <v>5.4</v>
          </cell>
          <cell r="L16" t="str">
            <v>D</v>
          </cell>
          <cell r="M16">
            <v>1</v>
          </cell>
        </row>
        <row r="18">
          <cell r="K18">
            <v>6</v>
          </cell>
          <cell r="L18" t="str">
            <v>C</v>
          </cell>
          <cell r="M18">
            <v>2</v>
          </cell>
        </row>
        <row r="23">
          <cell r="K23">
            <v>6.1</v>
          </cell>
          <cell r="L23" t="str">
            <v>C</v>
          </cell>
          <cell r="M23">
            <v>2</v>
          </cell>
        </row>
        <row r="24">
          <cell r="K24">
            <v>6.5</v>
          </cell>
          <cell r="L24" t="str">
            <v>C</v>
          </cell>
          <cell r="M24">
            <v>2</v>
          </cell>
        </row>
        <row r="25">
          <cell r="K25">
            <v>5.9</v>
          </cell>
          <cell r="L25" t="str">
            <v>C</v>
          </cell>
          <cell r="M25">
            <v>2</v>
          </cell>
        </row>
        <row r="27">
          <cell r="K27">
            <v>6</v>
          </cell>
          <cell r="L27" t="str">
            <v>C</v>
          </cell>
          <cell r="M27">
            <v>2</v>
          </cell>
        </row>
        <row r="28">
          <cell r="K28">
            <v>6.5</v>
          </cell>
          <cell r="L28" t="str">
            <v>C</v>
          </cell>
          <cell r="M28">
            <v>2</v>
          </cell>
        </row>
        <row r="30">
          <cell r="K30">
            <v>8</v>
          </cell>
          <cell r="L30" t="str">
            <v>B</v>
          </cell>
          <cell r="M30">
            <v>3</v>
          </cell>
        </row>
        <row r="31">
          <cell r="K31">
            <v>6.3</v>
          </cell>
          <cell r="L31" t="str">
            <v>C</v>
          </cell>
          <cell r="M31">
            <v>2</v>
          </cell>
        </row>
        <row r="34">
          <cell r="K34">
            <v>6.8</v>
          </cell>
          <cell r="L34" t="str">
            <v>C</v>
          </cell>
          <cell r="M34">
            <v>2</v>
          </cell>
        </row>
        <row r="35">
          <cell r="K35">
            <v>7.4</v>
          </cell>
          <cell r="L35" t="str">
            <v>B</v>
          </cell>
          <cell r="M35">
            <v>3</v>
          </cell>
        </row>
        <row r="36">
          <cell r="K36">
            <v>9</v>
          </cell>
          <cell r="L36" t="str">
            <v>A</v>
          </cell>
          <cell r="M36">
            <v>4</v>
          </cell>
        </row>
        <row r="37">
          <cell r="K37">
            <v>8.9</v>
          </cell>
          <cell r="L37" t="str">
            <v>A</v>
          </cell>
          <cell r="M37">
            <v>4</v>
          </cell>
        </row>
        <row r="38">
          <cell r="K38">
            <v>6.6</v>
          </cell>
          <cell r="L38" t="str">
            <v>C</v>
          </cell>
          <cell r="M38">
            <v>2</v>
          </cell>
        </row>
        <row r="39">
          <cell r="K39">
            <v>7.7</v>
          </cell>
          <cell r="L39" t="str">
            <v>B</v>
          </cell>
          <cell r="M39">
            <v>3</v>
          </cell>
        </row>
        <row r="40">
          <cell r="K40">
            <v>7.2</v>
          </cell>
          <cell r="L40" t="str">
            <v>B</v>
          </cell>
          <cell r="M40">
            <v>3</v>
          </cell>
        </row>
        <row r="41">
          <cell r="K41">
            <v>7.8</v>
          </cell>
          <cell r="L41" t="str">
            <v>B</v>
          </cell>
          <cell r="M41">
            <v>3</v>
          </cell>
        </row>
        <row r="42">
          <cell r="K42">
            <v>6.1</v>
          </cell>
          <cell r="L42" t="str">
            <v>C</v>
          </cell>
          <cell r="M42">
            <v>2</v>
          </cell>
        </row>
        <row r="43">
          <cell r="K43">
            <v>8.3000000000000007</v>
          </cell>
          <cell r="L43" t="str">
            <v>B</v>
          </cell>
          <cell r="M43">
            <v>3</v>
          </cell>
        </row>
        <row r="44">
          <cell r="K44">
            <v>7.2</v>
          </cell>
          <cell r="L44" t="str">
            <v>B</v>
          </cell>
          <cell r="M44">
            <v>3</v>
          </cell>
        </row>
        <row r="45">
          <cell r="K45">
            <v>7.3</v>
          </cell>
          <cell r="L45" t="str">
            <v>B</v>
          </cell>
          <cell r="M45">
            <v>3</v>
          </cell>
        </row>
      </sheetData>
      <sheetData sheetId="1" refreshError="1">
        <row r="10">
          <cell r="K10">
            <v>9.3000000000000007</v>
          </cell>
          <cell r="L10" t="str">
            <v>A</v>
          </cell>
          <cell r="M10">
            <v>4</v>
          </cell>
        </row>
        <row r="11">
          <cell r="K11">
            <v>8.3000000000000007</v>
          </cell>
          <cell r="L11" t="str">
            <v>B</v>
          </cell>
          <cell r="M11">
            <v>3</v>
          </cell>
        </row>
        <row r="13">
          <cell r="K13">
            <v>6.7</v>
          </cell>
          <cell r="L13" t="str">
            <v>C</v>
          </cell>
          <cell r="M13">
            <v>2</v>
          </cell>
        </row>
        <row r="14">
          <cell r="K14">
            <v>6.4</v>
          </cell>
          <cell r="L14" t="str">
            <v>C</v>
          </cell>
          <cell r="M14">
            <v>2</v>
          </cell>
        </row>
        <row r="15">
          <cell r="K15">
            <v>7</v>
          </cell>
          <cell r="L15" t="str">
            <v>B</v>
          </cell>
          <cell r="M15">
            <v>3</v>
          </cell>
        </row>
        <row r="16">
          <cell r="K16">
            <v>6.1</v>
          </cell>
          <cell r="L16" t="str">
            <v>C</v>
          </cell>
          <cell r="M16">
            <v>2</v>
          </cell>
        </row>
        <row r="18">
          <cell r="K18">
            <v>7.8</v>
          </cell>
          <cell r="L18" t="str">
            <v>B</v>
          </cell>
          <cell r="M18">
            <v>3</v>
          </cell>
        </row>
        <row r="19">
          <cell r="K19">
            <v>0</v>
          </cell>
          <cell r="L19" t="str">
            <v>F</v>
          </cell>
          <cell r="M19">
            <v>0</v>
          </cell>
        </row>
        <row r="22">
          <cell r="K22">
            <v>6.4</v>
          </cell>
          <cell r="L22" t="str">
            <v>C</v>
          </cell>
          <cell r="M22">
            <v>2</v>
          </cell>
        </row>
        <row r="23">
          <cell r="K23">
            <v>5.7</v>
          </cell>
          <cell r="L23" t="str">
            <v>C</v>
          </cell>
          <cell r="M23">
            <v>2</v>
          </cell>
        </row>
        <row r="24">
          <cell r="K24">
            <v>6.6</v>
          </cell>
          <cell r="L24" t="str">
            <v>C</v>
          </cell>
          <cell r="M24">
            <v>2</v>
          </cell>
        </row>
        <row r="25">
          <cell r="K25">
            <v>5.5</v>
          </cell>
          <cell r="L25" t="str">
            <v>C</v>
          </cell>
          <cell r="M25">
            <v>2</v>
          </cell>
        </row>
        <row r="27">
          <cell r="K27">
            <v>6.6</v>
          </cell>
          <cell r="L27" t="str">
            <v>C</v>
          </cell>
          <cell r="M27">
            <v>2</v>
          </cell>
        </row>
        <row r="28">
          <cell r="K28">
            <v>6.6</v>
          </cell>
          <cell r="L28" t="str">
            <v>C</v>
          </cell>
          <cell r="M28">
            <v>2</v>
          </cell>
        </row>
        <row r="30">
          <cell r="K30">
            <v>9.1</v>
          </cell>
          <cell r="L30" t="str">
            <v>A</v>
          </cell>
          <cell r="M30">
            <v>4</v>
          </cell>
        </row>
        <row r="31">
          <cell r="K31">
            <v>8.4</v>
          </cell>
          <cell r="L31" t="str">
            <v>B</v>
          </cell>
          <cell r="M31">
            <v>3</v>
          </cell>
        </row>
        <row r="33">
          <cell r="K33">
            <v>6.5</v>
          </cell>
          <cell r="L33" t="str">
            <v>C</v>
          </cell>
          <cell r="M33">
            <v>2</v>
          </cell>
        </row>
        <row r="34">
          <cell r="K34">
            <v>5</v>
          </cell>
          <cell r="L34" t="str">
            <v>D</v>
          </cell>
          <cell r="M34">
            <v>1</v>
          </cell>
        </row>
        <row r="35">
          <cell r="K35">
            <v>6.5</v>
          </cell>
          <cell r="L35" t="str">
            <v>C</v>
          </cell>
          <cell r="M35">
            <v>2</v>
          </cell>
        </row>
        <row r="36">
          <cell r="K36">
            <v>6.1</v>
          </cell>
          <cell r="L36" t="str">
            <v>C</v>
          </cell>
          <cell r="M36">
            <v>2</v>
          </cell>
        </row>
        <row r="37">
          <cell r="K37">
            <v>6.5</v>
          </cell>
          <cell r="L37" t="str">
            <v>C</v>
          </cell>
          <cell r="M37">
            <v>2</v>
          </cell>
        </row>
        <row r="38">
          <cell r="K38">
            <v>7</v>
          </cell>
          <cell r="L38" t="str">
            <v>B</v>
          </cell>
          <cell r="M38">
            <v>3</v>
          </cell>
        </row>
        <row r="39">
          <cell r="K39">
            <v>7.2</v>
          </cell>
          <cell r="L39" t="str">
            <v>B</v>
          </cell>
          <cell r="M39">
            <v>3</v>
          </cell>
        </row>
        <row r="40">
          <cell r="K40">
            <v>7.9</v>
          </cell>
          <cell r="L40" t="str">
            <v>B</v>
          </cell>
          <cell r="M40">
            <v>3</v>
          </cell>
        </row>
        <row r="41">
          <cell r="K41">
            <v>7.3</v>
          </cell>
          <cell r="L41" t="str">
            <v>B</v>
          </cell>
          <cell r="M41">
            <v>3</v>
          </cell>
        </row>
        <row r="42">
          <cell r="K42">
            <v>7.5</v>
          </cell>
          <cell r="L42" t="str">
            <v>B</v>
          </cell>
          <cell r="M42">
            <v>3</v>
          </cell>
        </row>
        <row r="43">
          <cell r="K43">
            <v>7.1</v>
          </cell>
          <cell r="L43" t="str">
            <v>B</v>
          </cell>
          <cell r="M43">
            <v>3</v>
          </cell>
        </row>
        <row r="44">
          <cell r="K44">
            <v>5.9</v>
          </cell>
          <cell r="L44" t="str">
            <v>C</v>
          </cell>
          <cell r="M44">
            <v>2</v>
          </cell>
        </row>
        <row r="45">
          <cell r="K45">
            <v>7.3</v>
          </cell>
          <cell r="L45" t="str">
            <v>B</v>
          </cell>
          <cell r="M45">
            <v>3</v>
          </cell>
        </row>
        <row r="46">
          <cell r="K46">
            <v>8</v>
          </cell>
          <cell r="L46" t="str">
            <v>B</v>
          </cell>
          <cell r="M46">
            <v>3</v>
          </cell>
        </row>
      </sheetData>
      <sheetData sheetId="2" refreshError="1">
        <row r="10">
          <cell r="K10">
            <v>7.6</v>
          </cell>
          <cell r="L10" t="str">
            <v>B</v>
          </cell>
          <cell r="M10">
            <v>3</v>
          </cell>
        </row>
        <row r="11">
          <cell r="K11">
            <v>6.9</v>
          </cell>
          <cell r="L11" t="str">
            <v>C</v>
          </cell>
          <cell r="M11">
            <v>2</v>
          </cell>
        </row>
        <row r="13">
          <cell r="K13">
            <v>6.2</v>
          </cell>
          <cell r="L13" t="str">
            <v>C</v>
          </cell>
          <cell r="M13">
            <v>2</v>
          </cell>
        </row>
        <row r="14">
          <cell r="K14">
            <v>6.9</v>
          </cell>
          <cell r="L14" t="str">
            <v>C</v>
          </cell>
          <cell r="M14">
            <v>2</v>
          </cell>
        </row>
        <row r="15">
          <cell r="K15">
            <v>6.2</v>
          </cell>
          <cell r="L15" t="str">
            <v>C</v>
          </cell>
          <cell r="M15">
            <v>2</v>
          </cell>
        </row>
        <row r="16">
          <cell r="K16">
            <v>5.5</v>
          </cell>
          <cell r="L16" t="str">
            <v>C</v>
          </cell>
          <cell r="M16">
            <v>2</v>
          </cell>
        </row>
        <row r="18">
          <cell r="K18">
            <v>6.9</v>
          </cell>
          <cell r="L18" t="str">
            <v>C</v>
          </cell>
          <cell r="M18">
            <v>2</v>
          </cell>
        </row>
        <row r="23">
          <cell r="K23">
            <v>6.2</v>
          </cell>
          <cell r="L23" t="str">
            <v>C</v>
          </cell>
          <cell r="M23">
            <v>2</v>
          </cell>
        </row>
        <row r="24">
          <cell r="K24">
            <v>5.9</v>
          </cell>
          <cell r="L24" t="str">
            <v>C</v>
          </cell>
          <cell r="M24">
            <v>2</v>
          </cell>
        </row>
        <row r="25">
          <cell r="K25">
            <v>6.6</v>
          </cell>
          <cell r="L25" t="str">
            <v>C</v>
          </cell>
          <cell r="M25">
            <v>2</v>
          </cell>
        </row>
        <row r="27">
          <cell r="K27">
            <v>6.2</v>
          </cell>
          <cell r="L27" t="str">
            <v>C</v>
          </cell>
          <cell r="M27">
            <v>2</v>
          </cell>
        </row>
        <row r="28">
          <cell r="K28">
            <v>6.2</v>
          </cell>
          <cell r="L28" t="str">
            <v>C</v>
          </cell>
          <cell r="M28">
            <v>2</v>
          </cell>
        </row>
        <row r="30">
          <cell r="K30">
            <v>7.6</v>
          </cell>
          <cell r="L30" t="str">
            <v>B</v>
          </cell>
          <cell r="M30">
            <v>3</v>
          </cell>
        </row>
        <row r="31">
          <cell r="K31">
            <v>5.9</v>
          </cell>
          <cell r="L31" t="str">
            <v>C</v>
          </cell>
          <cell r="M31">
            <v>2</v>
          </cell>
        </row>
        <row r="32">
          <cell r="K32">
            <v>5.9</v>
          </cell>
          <cell r="L32" t="str">
            <v>C</v>
          </cell>
          <cell r="M32">
            <v>2</v>
          </cell>
        </row>
        <row r="33">
          <cell r="K33">
            <v>6.2</v>
          </cell>
          <cell r="L33" t="str">
            <v>C</v>
          </cell>
          <cell r="M33">
            <v>2</v>
          </cell>
        </row>
        <row r="34">
          <cell r="K34">
            <v>6.2</v>
          </cell>
          <cell r="L34" t="str">
            <v>C</v>
          </cell>
          <cell r="M34">
            <v>2</v>
          </cell>
        </row>
        <row r="35">
          <cell r="K35">
            <v>5.9</v>
          </cell>
          <cell r="L35" t="str">
            <v>C</v>
          </cell>
          <cell r="M35">
            <v>2</v>
          </cell>
        </row>
        <row r="36">
          <cell r="K36">
            <v>5.5</v>
          </cell>
          <cell r="L36" t="str">
            <v>C</v>
          </cell>
          <cell r="M36">
            <v>2</v>
          </cell>
        </row>
        <row r="37">
          <cell r="K37">
            <v>6.2</v>
          </cell>
          <cell r="L37" t="str">
            <v>C</v>
          </cell>
          <cell r="M37">
            <v>2</v>
          </cell>
        </row>
        <row r="38">
          <cell r="K38">
            <v>6.9</v>
          </cell>
          <cell r="L38" t="str">
            <v>C</v>
          </cell>
          <cell r="M38">
            <v>2</v>
          </cell>
        </row>
        <row r="39">
          <cell r="K39">
            <v>6.9</v>
          </cell>
          <cell r="L39" t="str">
            <v>C</v>
          </cell>
          <cell r="M39">
            <v>2</v>
          </cell>
        </row>
        <row r="40">
          <cell r="K40">
            <v>5.9</v>
          </cell>
          <cell r="L40" t="str">
            <v>C</v>
          </cell>
          <cell r="M40">
            <v>2</v>
          </cell>
        </row>
        <row r="41">
          <cell r="K41">
            <v>6.2</v>
          </cell>
          <cell r="L41" t="str">
            <v>C</v>
          </cell>
          <cell r="M41">
            <v>2</v>
          </cell>
        </row>
        <row r="42">
          <cell r="K42">
            <v>6.9</v>
          </cell>
          <cell r="L42" t="str">
            <v>C</v>
          </cell>
          <cell r="M42">
            <v>2</v>
          </cell>
        </row>
        <row r="43">
          <cell r="K43">
            <v>6.6</v>
          </cell>
          <cell r="L43" t="str">
            <v>C</v>
          </cell>
          <cell r="M43">
            <v>2</v>
          </cell>
        </row>
        <row r="44">
          <cell r="K44">
            <v>6.2</v>
          </cell>
          <cell r="L44" t="str">
            <v>C</v>
          </cell>
          <cell r="M44">
            <v>2</v>
          </cell>
        </row>
        <row r="45">
          <cell r="K45">
            <v>7.6</v>
          </cell>
          <cell r="L45" t="str">
            <v>B</v>
          </cell>
          <cell r="M45">
            <v>3</v>
          </cell>
        </row>
        <row r="46">
          <cell r="K46">
            <v>6.2</v>
          </cell>
          <cell r="L46" t="str">
            <v>C</v>
          </cell>
          <cell r="M46">
            <v>2</v>
          </cell>
        </row>
      </sheetData>
      <sheetData sheetId="3" refreshError="1">
        <row r="10">
          <cell r="K10">
            <v>5.7</v>
          </cell>
          <cell r="L10" t="str">
            <v>C</v>
          </cell>
          <cell r="M10">
            <v>2</v>
          </cell>
        </row>
        <row r="13">
          <cell r="K13">
            <v>5.9</v>
          </cell>
          <cell r="L13" t="str">
            <v>C</v>
          </cell>
          <cell r="M13">
            <v>2</v>
          </cell>
        </row>
        <row r="14">
          <cell r="K14">
            <v>8.4</v>
          </cell>
          <cell r="L14" t="str">
            <v>B</v>
          </cell>
          <cell r="M14">
            <v>3</v>
          </cell>
        </row>
        <row r="30">
          <cell r="K30">
            <v>6.4</v>
          </cell>
          <cell r="L30" t="str">
            <v>C</v>
          </cell>
          <cell r="M30">
            <v>2</v>
          </cell>
        </row>
        <row r="31">
          <cell r="K31">
            <v>6.4</v>
          </cell>
          <cell r="L31" t="str">
            <v>C</v>
          </cell>
          <cell r="M31">
            <v>2</v>
          </cell>
        </row>
        <row r="33">
          <cell r="K33">
            <v>5.4</v>
          </cell>
          <cell r="L33" t="str">
            <v>D</v>
          </cell>
          <cell r="M33">
            <v>1</v>
          </cell>
        </row>
        <row r="36">
          <cell r="K36">
            <v>6.3</v>
          </cell>
          <cell r="L36" t="str">
            <v>C</v>
          </cell>
          <cell r="M36">
            <v>2</v>
          </cell>
        </row>
        <row r="37">
          <cell r="K37">
            <v>5.7</v>
          </cell>
          <cell r="L37" t="str">
            <v>C</v>
          </cell>
          <cell r="M37">
            <v>2</v>
          </cell>
        </row>
        <row r="39">
          <cell r="K39">
            <v>6.2</v>
          </cell>
          <cell r="L39" t="str">
            <v>C</v>
          </cell>
          <cell r="M39">
            <v>2</v>
          </cell>
        </row>
        <row r="42">
          <cell r="K42">
            <v>5.7</v>
          </cell>
          <cell r="L42" t="str">
            <v>C</v>
          </cell>
          <cell r="M42">
            <v>2</v>
          </cell>
        </row>
        <row r="43">
          <cell r="K43">
            <v>5.7</v>
          </cell>
          <cell r="L43" t="str">
            <v>C</v>
          </cell>
          <cell r="M43">
            <v>2</v>
          </cell>
        </row>
        <row r="45">
          <cell r="K45">
            <v>5.6</v>
          </cell>
          <cell r="L45" t="str">
            <v>C</v>
          </cell>
          <cell r="M45">
            <v>2</v>
          </cell>
        </row>
        <row r="46">
          <cell r="K46">
            <v>5.8</v>
          </cell>
          <cell r="L46" t="str">
            <v>C</v>
          </cell>
          <cell r="M46">
            <v>2</v>
          </cell>
        </row>
      </sheetData>
      <sheetData sheetId="4" refreshError="1">
        <row r="10">
          <cell r="K10">
            <v>9.3000000000000007</v>
          </cell>
          <cell r="L10" t="str">
            <v>A</v>
          </cell>
          <cell r="M10">
            <v>4</v>
          </cell>
        </row>
        <row r="11">
          <cell r="K11">
            <v>7.2</v>
          </cell>
          <cell r="L11" t="str">
            <v>B</v>
          </cell>
          <cell r="M11">
            <v>3</v>
          </cell>
        </row>
        <row r="13">
          <cell r="K13">
            <v>6.5</v>
          </cell>
          <cell r="L13" t="str">
            <v>C</v>
          </cell>
          <cell r="M13">
            <v>2</v>
          </cell>
        </row>
        <row r="14">
          <cell r="K14">
            <v>7.2</v>
          </cell>
          <cell r="L14" t="str">
            <v>B</v>
          </cell>
          <cell r="M14">
            <v>3</v>
          </cell>
        </row>
        <row r="15">
          <cell r="K15">
            <v>7.2</v>
          </cell>
          <cell r="L15" t="str">
            <v>B</v>
          </cell>
          <cell r="M15">
            <v>3</v>
          </cell>
        </row>
        <row r="16">
          <cell r="K16">
            <v>7</v>
          </cell>
          <cell r="L16" t="str">
            <v>B</v>
          </cell>
          <cell r="M16">
            <v>3</v>
          </cell>
        </row>
        <row r="18">
          <cell r="K18">
            <v>6.5</v>
          </cell>
          <cell r="L18" t="str">
            <v>C</v>
          </cell>
          <cell r="M18">
            <v>2</v>
          </cell>
        </row>
        <row r="22">
          <cell r="K22">
            <v>6.3</v>
          </cell>
          <cell r="L22" t="str">
            <v>C</v>
          </cell>
          <cell r="M22">
            <v>2</v>
          </cell>
        </row>
        <row r="23">
          <cell r="K23">
            <v>7.2</v>
          </cell>
          <cell r="L23" t="str">
            <v>B</v>
          </cell>
          <cell r="M23">
            <v>3</v>
          </cell>
        </row>
        <row r="24">
          <cell r="K24">
            <v>4.2</v>
          </cell>
          <cell r="L24" t="str">
            <v>D</v>
          </cell>
          <cell r="M24">
            <v>1</v>
          </cell>
        </row>
        <row r="25">
          <cell r="K25">
            <v>6.5</v>
          </cell>
          <cell r="L25" t="str">
            <v>C</v>
          </cell>
          <cell r="M25">
            <v>2</v>
          </cell>
        </row>
        <row r="27">
          <cell r="K27">
            <v>8.1</v>
          </cell>
          <cell r="L27" t="str">
            <v>B</v>
          </cell>
          <cell r="M27">
            <v>3</v>
          </cell>
        </row>
        <row r="28">
          <cell r="K28">
            <v>7.7</v>
          </cell>
          <cell r="L28" t="str">
            <v>B</v>
          </cell>
          <cell r="M28">
            <v>3</v>
          </cell>
        </row>
        <row r="30">
          <cell r="K30">
            <v>8</v>
          </cell>
          <cell r="L30" t="str">
            <v>B</v>
          </cell>
          <cell r="M30">
            <v>3</v>
          </cell>
        </row>
        <row r="31">
          <cell r="K31">
            <v>7.1</v>
          </cell>
          <cell r="L31" t="str">
            <v>B</v>
          </cell>
          <cell r="M31">
            <v>3</v>
          </cell>
        </row>
        <row r="32">
          <cell r="K32">
            <v>5.7</v>
          </cell>
          <cell r="L32" t="str">
            <v>C</v>
          </cell>
          <cell r="M32">
            <v>2</v>
          </cell>
        </row>
        <row r="33">
          <cell r="K33">
            <v>6.5</v>
          </cell>
          <cell r="L33" t="str">
            <v>C</v>
          </cell>
          <cell r="M33">
            <v>2</v>
          </cell>
        </row>
        <row r="34">
          <cell r="K34">
            <v>5.6</v>
          </cell>
          <cell r="L34" t="str">
            <v>C</v>
          </cell>
          <cell r="M34">
            <v>2</v>
          </cell>
        </row>
        <row r="35">
          <cell r="K35">
            <v>6.5</v>
          </cell>
          <cell r="L35" t="str">
            <v>C</v>
          </cell>
          <cell r="M35">
            <v>2</v>
          </cell>
        </row>
        <row r="36">
          <cell r="K36">
            <v>7.8</v>
          </cell>
          <cell r="L36" t="str">
            <v>B</v>
          </cell>
          <cell r="M36">
            <v>3</v>
          </cell>
        </row>
        <row r="37">
          <cell r="K37">
            <v>7</v>
          </cell>
          <cell r="L37" t="str">
            <v>B</v>
          </cell>
          <cell r="M37">
            <v>3</v>
          </cell>
        </row>
        <row r="38">
          <cell r="K38">
            <v>8.4</v>
          </cell>
          <cell r="L38" t="str">
            <v>B</v>
          </cell>
          <cell r="M38">
            <v>3</v>
          </cell>
        </row>
        <row r="39">
          <cell r="K39">
            <v>8.4</v>
          </cell>
          <cell r="L39" t="str">
            <v>B</v>
          </cell>
          <cell r="M39">
            <v>3</v>
          </cell>
        </row>
        <row r="40">
          <cell r="K40">
            <v>6.3</v>
          </cell>
          <cell r="L40" t="str">
            <v>C</v>
          </cell>
          <cell r="M40">
            <v>2</v>
          </cell>
        </row>
        <row r="41">
          <cell r="K41">
            <v>7.6</v>
          </cell>
          <cell r="L41" t="str">
            <v>B</v>
          </cell>
          <cell r="M41">
            <v>3</v>
          </cell>
        </row>
        <row r="42">
          <cell r="K42">
            <v>7.3</v>
          </cell>
          <cell r="L42" t="str">
            <v>B</v>
          </cell>
          <cell r="M42">
            <v>3</v>
          </cell>
        </row>
        <row r="43">
          <cell r="K43">
            <v>7.2</v>
          </cell>
          <cell r="L43" t="str">
            <v>B</v>
          </cell>
          <cell r="M43">
            <v>3</v>
          </cell>
        </row>
        <row r="44">
          <cell r="K44">
            <v>7.2</v>
          </cell>
          <cell r="L44" t="str">
            <v>B</v>
          </cell>
          <cell r="M44">
            <v>3</v>
          </cell>
        </row>
        <row r="45">
          <cell r="K45">
            <v>7.8</v>
          </cell>
          <cell r="L45" t="str">
            <v>B</v>
          </cell>
          <cell r="M45">
            <v>3</v>
          </cell>
        </row>
        <row r="46">
          <cell r="K46">
            <v>6.3</v>
          </cell>
          <cell r="L46" t="str">
            <v>C</v>
          </cell>
          <cell r="M46">
            <v>2</v>
          </cell>
        </row>
      </sheetData>
      <sheetData sheetId="5" refreshError="1">
        <row r="10">
          <cell r="K10">
            <v>7.2</v>
          </cell>
          <cell r="L10" t="str">
            <v>B</v>
          </cell>
          <cell r="M10">
            <v>3</v>
          </cell>
        </row>
        <row r="11">
          <cell r="K11">
            <v>4.0999999999999996</v>
          </cell>
          <cell r="L11" t="str">
            <v>D</v>
          </cell>
          <cell r="M11">
            <v>1</v>
          </cell>
        </row>
        <row r="13">
          <cell r="K13">
            <v>4.7</v>
          </cell>
          <cell r="L13" t="str">
            <v>D</v>
          </cell>
          <cell r="M13">
            <v>1</v>
          </cell>
        </row>
        <row r="14">
          <cell r="K14">
            <v>6.5</v>
          </cell>
          <cell r="L14" t="str">
            <v>C</v>
          </cell>
          <cell r="M14">
            <v>2</v>
          </cell>
        </row>
        <row r="19">
          <cell r="K19">
            <v>1.9</v>
          </cell>
          <cell r="L19" t="str">
            <v>F</v>
          </cell>
          <cell r="M19">
            <v>0</v>
          </cell>
        </row>
        <row r="24">
          <cell r="K24">
            <v>2.6</v>
          </cell>
          <cell r="L24" t="str">
            <v>F</v>
          </cell>
          <cell r="M24">
            <v>0</v>
          </cell>
        </row>
        <row r="25">
          <cell r="K25">
            <v>4.4000000000000004</v>
          </cell>
          <cell r="L25" t="str">
            <v>D</v>
          </cell>
          <cell r="M25">
            <v>1</v>
          </cell>
        </row>
        <row r="27">
          <cell r="K27">
            <v>5.4</v>
          </cell>
          <cell r="L27" t="str">
            <v>D</v>
          </cell>
          <cell r="M27">
            <v>1</v>
          </cell>
        </row>
        <row r="28">
          <cell r="K28">
            <v>6</v>
          </cell>
          <cell r="L28" t="str">
            <v>C</v>
          </cell>
          <cell r="M28">
            <v>2</v>
          </cell>
        </row>
        <row r="30">
          <cell r="K30">
            <v>6.3</v>
          </cell>
          <cell r="L30" t="str">
            <v>C</v>
          </cell>
          <cell r="M30">
            <v>2</v>
          </cell>
        </row>
        <row r="32">
          <cell r="K32">
            <v>4.5</v>
          </cell>
          <cell r="L32" t="str">
            <v>D</v>
          </cell>
          <cell r="M32">
            <v>1</v>
          </cell>
        </row>
        <row r="33">
          <cell r="K33">
            <v>5</v>
          </cell>
          <cell r="L33" t="str">
            <v>D</v>
          </cell>
          <cell r="M33">
            <v>1</v>
          </cell>
        </row>
        <row r="34">
          <cell r="K34">
            <v>5.4</v>
          </cell>
          <cell r="L34" t="str">
            <v>D</v>
          </cell>
          <cell r="M34">
            <v>1</v>
          </cell>
        </row>
        <row r="35">
          <cell r="K35">
            <v>4.9000000000000004</v>
          </cell>
          <cell r="L35" t="str">
            <v>D</v>
          </cell>
          <cell r="M35">
            <v>1</v>
          </cell>
        </row>
        <row r="36">
          <cell r="K36">
            <v>5.0999999999999996</v>
          </cell>
          <cell r="L36" t="str">
            <v>D</v>
          </cell>
          <cell r="M36">
            <v>1</v>
          </cell>
        </row>
        <row r="37">
          <cell r="K37">
            <v>5</v>
          </cell>
          <cell r="L37" t="str">
            <v>D</v>
          </cell>
          <cell r="M37">
            <v>1</v>
          </cell>
        </row>
        <row r="38">
          <cell r="K38">
            <v>7.2</v>
          </cell>
          <cell r="L38" t="str">
            <v>B</v>
          </cell>
          <cell r="M38">
            <v>3</v>
          </cell>
        </row>
        <row r="39">
          <cell r="K39">
            <v>5.8</v>
          </cell>
          <cell r="L39" t="str">
            <v>C</v>
          </cell>
          <cell r="M39">
            <v>2</v>
          </cell>
        </row>
        <row r="40">
          <cell r="K40">
            <v>6.8</v>
          </cell>
          <cell r="L40" t="str">
            <v>C</v>
          </cell>
          <cell r="M40">
            <v>2</v>
          </cell>
        </row>
        <row r="41">
          <cell r="K41">
            <v>6.8</v>
          </cell>
          <cell r="L41" t="str">
            <v>C</v>
          </cell>
          <cell r="M41">
            <v>2</v>
          </cell>
        </row>
        <row r="43">
          <cell r="K43">
            <v>4.7</v>
          </cell>
          <cell r="L43" t="str">
            <v>D</v>
          </cell>
          <cell r="M43">
            <v>1</v>
          </cell>
        </row>
        <row r="44">
          <cell r="K44">
            <v>7.2</v>
          </cell>
          <cell r="L44" t="str">
            <v>B</v>
          </cell>
          <cell r="M44">
            <v>3</v>
          </cell>
        </row>
        <row r="45">
          <cell r="K45">
            <v>5.5</v>
          </cell>
          <cell r="L45" t="str">
            <v>C</v>
          </cell>
          <cell r="M45">
            <v>2</v>
          </cell>
        </row>
        <row r="46">
          <cell r="K46">
            <v>5.0999999999999996</v>
          </cell>
          <cell r="L46" t="str">
            <v>D</v>
          </cell>
          <cell r="M46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HHH "/>
      <sheetName val="Toan cao cap A2"/>
      <sheetName val="KHMT"/>
      <sheetName val="Nguyen ly 2"/>
      <sheetName val="HHHH L2"/>
      <sheetName val="KHMT L2"/>
      <sheetName val="NL2 L2"/>
      <sheetName val="Toan A2 L2"/>
    </sheetNames>
    <sheetDataSet>
      <sheetData sheetId="0" refreshError="1">
        <row r="10">
          <cell r="K10">
            <v>5.5</v>
          </cell>
          <cell r="L10" t="str">
            <v>C</v>
          </cell>
          <cell r="M10">
            <v>2</v>
          </cell>
        </row>
        <row r="14">
          <cell r="K14">
            <v>4.5</v>
          </cell>
          <cell r="L14" t="str">
            <v>D</v>
          </cell>
          <cell r="M14">
            <v>1</v>
          </cell>
        </row>
        <row r="30">
          <cell r="K30">
            <v>9.9</v>
          </cell>
          <cell r="L30" t="str">
            <v>A</v>
          </cell>
          <cell r="M30">
            <v>4</v>
          </cell>
        </row>
        <row r="33">
          <cell r="K33">
            <v>6.3</v>
          </cell>
          <cell r="L33" t="str">
            <v>C</v>
          </cell>
          <cell r="M33">
            <v>2</v>
          </cell>
        </row>
        <row r="34">
          <cell r="K34">
            <v>8.1</v>
          </cell>
          <cell r="L34" t="str">
            <v>B</v>
          </cell>
          <cell r="M34">
            <v>3</v>
          </cell>
        </row>
        <row r="35">
          <cell r="K35">
            <v>6.9</v>
          </cell>
          <cell r="L35" t="str">
            <v>C</v>
          </cell>
          <cell r="M35">
            <v>2</v>
          </cell>
        </row>
        <row r="36">
          <cell r="K36">
            <v>7.8</v>
          </cell>
          <cell r="L36" t="str">
            <v>B</v>
          </cell>
          <cell r="M36">
            <v>3</v>
          </cell>
        </row>
        <row r="37">
          <cell r="K37">
            <v>5</v>
          </cell>
          <cell r="L37" t="str">
            <v>D</v>
          </cell>
          <cell r="M37">
            <v>1</v>
          </cell>
        </row>
        <row r="38">
          <cell r="K38">
            <v>7.2</v>
          </cell>
          <cell r="L38" t="str">
            <v>B</v>
          </cell>
          <cell r="M38">
            <v>3</v>
          </cell>
        </row>
        <row r="39">
          <cell r="K39">
            <v>7.8</v>
          </cell>
          <cell r="L39" t="str">
            <v>B</v>
          </cell>
          <cell r="M39">
            <v>3</v>
          </cell>
        </row>
        <row r="40">
          <cell r="K40">
            <v>6.5</v>
          </cell>
          <cell r="L40" t="str">
            <v>C</v>
          </cell>
          <cell r="M40">
            <v>2</v>
          </cell>
        </row>
        <row r="41">
          <cell r="K41">
            <v>6.2</v>
          </cell>
          <cell r="L41" t="str">
            <v>C</v>
          </cell>
          <cell r="M41">
            <v>2</v>
          </cell>
        </row>
        <row r="42">
          <cell r="K42">
            <v>6.1</v>
          </cell>
          <cell r="L42" t="str">
            <v>C</v>
          </cell>
          <cell r="M42">
            <v>2</v>
          </cell>
        </row>
        <row r="43">
          <cell r="K43">
            <v>4.4000000000000004</v>
          </cell>
          <cell r="L43" t="str">
            <v>D</v>
          </cell>
          <cell r="M43">
            <v>1</v>
          </cell>
        </row>
        <row r="44">
          <cell r="K44">
            <v>6.6</v>
          </cell>
          <cell r="L44" t="str">
            <v>C</v>
          </cell>
          <cell r="M44">
            <v>2</v>
          </cell>
        </row>
        <row r="45">
          <cell r="K45">
            <v>9.6999999999999993</v>
          </cell>
          <cell r="L45" t="str">
            <v>A</v>
          </cell>
          <cell r="M45">
            <v>4</v>
          </cell>
        </row>
      </sheetData>
      <sheetData sheetId="1" refreshError="1">
        <row r="10">
          <cell r="K10">
            <v>5.8</v>
          </cell>
          <cell r="L10" t="str">
            <v>C</v>
          </cell>
          <cell r="M10">
            <v>2</v>
          </cell>
        </row>
        <row r="11">
          <cell r="K11">
            <v>4.0999999999999996</v>
          </cell>
          <cell r="L11" t="str">
            <v>D</v>
          </cell>
          <cell r="M11">
            <v>1</v>
          </cell>
        </row>
        <row r="14">
          <cell r="K14">
            <v>7.6</v>
          </cell>
          <cell r="L14" t="str">
            <v>B</v>
          </cell>
          <cell r="M14">
            <v>3</v>
          </cell>
        </row>
        <row r="24">
          <cell r="K24">
            <v>1.7</v>
          </cell>
          <cell r="L24" t="str">
            <v>F</v>
          </cell>
          <cell r="M24">
            <v>0</v>
          </cell>
        </row>
        <row r="25">
          <cell r="K25">
            <v>4.2</v>
          </cell>
          <cell r="L25" t="str">
            <v>D</v>
          </cell>
          <cell r="M25">
            <v>1</v>
          </cell>
        </row>
        <row r="27">
          <cell r="K27">
            <v>4.9000000000000004</v>
          </cell>
          <cell r="L27" t="str">
            <v>D</v>
          </cell>
          <cell r="M27">
            <v>1</v>
          </cell>
        </row>
        <row r="28">
          <cell r="K28">
            <v>5.0999999999999996</v>
          </cell>
          <cell r="L28" t="str">
            <v>D</v>
          </cell>
          <cell r="M28">
            <v>1</v>
          </cell>
        </row>
        <row r="30">
          <cell r="K30">
            <v>7.5</v>
          </cell>
          <cell r="L30" t="str">
            <v>B</v>
          </cell>
          <cell r="M30">
            <v>3</v>
          </cell>
        </row>
        <row r="36">
          <cell r="K36">
            <v>8.4</v>
          </cell>
          <cell r="L36" t="str">
            <v>B</v>
          </cell>
          <cell r="M36">
            <v>3</v>
          </cell>
        </row>
        <row r="38">
          <cell r="K38">
            <v>5.0999999999999996</v>
          </cell>
          <cell r="L38" t="str">
            <v>D</v>
          </cell>
          <cell r="M38">
            <v>1</v>
          </cell>
        </row>
        <row r="39">
          <cell r="K39">
            <v>8.6</v>
          </cell>
          <cell r="L39" t="str">
            <v>A</v>
          </cell>
          <cell r="M39">
            <v>4</v>
          </cell>
        </row>
        <row r="44">
          <cell r="K44">
            <v>6.5</v>
          </cell>
          <cell r="L44" t="str">
            <v>C</v>
          </cell>
          <cell r="M44">
            <v>2</v>
          </cell>
        </row>
        <row r="45">
          <cell r="K45">
            <v>6</v>
          </cell>
          <cell r="L45" t="str">
            <v>C</v>
          </cell>
          <cell r="M45">
            <v>2</v>
          </cell>
        </row>
        <row r="46">
          <cell r="K46">
            <v>6.2</v>
          </cell>
          <cell r="L46" t="str">
            <v>C</v>
          </cell>
          <cell r="M46">
            <v>2</v>
          </cell>
        </row>
      </sheetData>
      <sheetData sheetId="2" refreshError="1">
        <row r="10">
          <cell r="K10">
            <v>8.9</v>
          </cell>
          <cell r="L10" t="str">
            <v>A</v>
          </cell>
          <cell r="M10">
            <v>4</v>
          </cell>
        </row>
        <row r="11">
          <cell r="K11">
            <v>5.7</v>
          </cell>
          <cell r="L11" t="str">
            <v>C</v>
          </cell>
          <cell r="M11">
            <v>2</v>
          </cell>
        </row>
        <row r="13">
          <cell r="K13">
            <v>6.7</v>
          </cell>
          <cell r="L13" t="str">
            <v>C</v>
          </cell>
          <cell r="M13">
            <v>2</v>
          </cell>
        </row>
        <row r="15">
          <cell r="K15">
            <v>6.6</v>
          </cell>
          <cell r="L15" t="str">
            <v>C</v>
          </cell>
          <cell r="M15">
            <v>2</v>
          </cell>
        </row>
        <row r="16">
          <cell r="K16">
            <v>7</v>
          </cell>
          <cell r="L16" t="str">
            <v>B</v>
          </cell>
          <cell r="M16">
            <v>3</v>
          </cell>
        </row>
        <row r="18">
          <cell r="K18">
            <v>6.9</v>
          </cell>
          <cell r="L18" t="str">
            <v>C</v>
          </cell>
          <cell r="M18">
            <v>2</v>
          </cell>
        </row>
        <row r="22">
          <cell r="K22">
            <v>6</v>
          </cell>
          <cell r="L22" t="str">
            <v>C</v>
          </cell>
          <cell r="M22">
            <v>2</v>
          </cell>
        </row>
        <row r="23">
          <cell r="K23">
            <v>6.8</v>
          </cell>
          <cell r="L23" t="str">
            <v>C</v>
          </cell>
          <cell r="M23">
            <v>2</v>
          </cell>
        </row>
        <row r="24">
          <cell r="K24">
            <v>3.5</v>
          </cell>
          <cell r="L24" t="str">
            <v>F</v>
          </cell>
          <cell r="M24">
            <v>0</v>
          </cell>
        </row>
        <row r="25">
          <cell r="K25">
            <v>5.6</v>
          </cell>
          <cell r="L25" t="str">
            <v>C</v>
          </cell>
          <cell r="M25">
            <v>2</v>
          </cell>
        </row>
        <row r="27">
          <cell r="K27">
            <v>8.5</v>
          </cell>
          <cell r="L27" t="str">
            <v>A</v>
          </cell>
          <cell r="M27">
            <v>4</v>
          </cell>
        </row>
        <row r="28">
          <cell r="K28">
            <v>6.1</v>
          </cell>
          <cell r="L28" t="str">
            <v>C</v>
          </cell>
          <cell r="M28">
            <v>2</v>
          </cell>
        </row>
        <row r="30">
          <cell r="K30">
            <v>8.1</v>
          </cell>
          <cell r="L30" t="str">
            <v>B</v>
          </cell>
          <cell r="M30">
            <v>3</v>
          </cell>
        </row>
        <row r="32">
          <cell r="K32">
            <v>5.9</v>
          </cell>
          <cell r="L32" t="str">
            <v>C</v>
          </cell>
          <cell r="M32">
            <v>2</v>
          </cell>
        </row>
        <row r="33">
          <cell r="K33">
            <v>6.5</v>
          </cell>
          <cell r="L33" t="str">
            <v>C</v>
          </cell>
          <cell r="M33">
            <v>2</v>
          </cell>
        </row>
        <row r="34">
          <cell r="K34">
            <v>7.1</v>
          </cell>
          <cell r="L34" t="str">
            <v>B</v>
          </cell>
          <cell r="M34">
            <v>3</v>
          </cell>
        </row>
        <row r="35">
          <cell r="K35">
            <v>6.6</v>
          </cell>
          <cell r="L35" t="str">
            <v>C</v>
          </cell>
          <cell r="M35">
            <v>2</v>
          </cell>
        </row>
        <row r="36">
          <cell r="K36">
            <v>6.2</v>
          </cell>
          <cell r="L36" t="str">
            <v>C</v>
          </cell>
          <cell r="M36">
            <v>2</v>
          </cell>
        </row>
        <row r="37">
          <cell r="K37">
            <v>5.3</v>
          </cell>
          <cell r="L37" t="str">
            <v>D</v>
          </cell>
          <cell r="M37">
            <v>1</v>
          </cell>
        </row>
        <row r="38">
          <cell r="K38">
            <v>7.4</v>
          </cell>
          <cell r="L38" t="str">
            <v>B</v>
          </cell>
          <cell r="M38">
            <v>3</v>
          </cell>
        </row>
        <row r="39">
          <cell r="K39">
            <v>8.6999999999999993</v>
          </cell>
          <cell r="L39" t="str">
            <v>A</v>
          </cell>
          <cell r="M39">
            <v>4</v>
          </cell>
        </row>
        <row r="40">
          <cell r="K40">
            <v>7.2</v>
          </cell>
          <cell r="L40" t="str">
            <v>B</v>
          </cell>
          <cell r="M40">
            <v>3</v>
          </cell>
        </row>
        <row r="41">
          <cell r="K41">
            <v>6.1</v>
          </cell>
          <cell r="L41" t="str">
            <v>C</v>
          </cell>
          <cell r="M41">
            <v>2</v>
          </cell>
        </row>
        <row r="42">
          <cell r="K42">
            <v>6.6</v>
          </cell>
          <cell r="L42" t="str">
            <v>C</v>
          </cell>
          <cell r="M42">
            <v>2</v>
          </cell>
        </row>
        <row r="43">
          <cell r="K43">
            <v>5.8</v>
          </cell>
          <cell r="L43" t="str">
            <v>C</v>
          </cell>
          <cell r="M43">
            <v>2</v>
          </cell>
        </row>
        <row r="44">
          <cell r="K44">
            <v>6.7</v>
          </cell>
          <cell r="L44" t="str">
            <v>C</v>
          </cell>
          <cell r="M44">
            <v>2</v>
          </cell>
        </row>
        <row r="45">
          <cell r="K45">
            <v>8.9</v>
          </cell>
          <cell r="L45" t="str">
            <v>A</v>
          </cell>
          <cell r="M45">
            <v>4</v>
          </cell>
        </row>
        <row r="46">
          <cell r="K46">
            <v>6.9</v>
          </cell>
          <cell r="L46" t="str">
            <v>C</v>
          </cell>
          <cell r="M46">
            <v>2</v>
          </cell>
        </row>
      </sheetData>
      <sheetData sheetId="3" refreshError="1">
        <row r="10">
          <cell r="K10">
            <v>9.3000000000000007</v>
          </cell>
          <cell r="L10" t="str">
            <v>A</v>
          </cell>
          <cell r="M10">
            <v>4</v>
          </cell>
        </row>
        <row r="11">
          <cell r="K11">
            <v>7.4</v>
          </cell>
          <cell r="L11" t="str">
            <v>B</v>
          </cell>
          <cell r="M11">
            <v>3</v>
          </cell>
        </row>
        <row r="13">
          <cell r="K13">
            <v>4.5999999999999996</v>
          </cell>
          <cell r="L13" t="str">
            <v>D</v>
          </cell>
          <cell r="M13">
            <v>1</v>
          </cell>
        </row>
        <row r="14">
          <cell r="K14">
            <v>9.1</v>
          </cell>
          <cell r="L14" t="str">
            <v>A</v>
          </cell>
          <cell r="M14">
            <v>4</v>
          </cell>
        </row>
        <row r="15">
          <cell r="K15">
            <v>4.5999999999999996</v>
          </cell>
          <cell r="L15" t="str">
            <v>D</v>
          </cell>
          <cell r="M15">
            <v>1</v>
          </cell>
        </row>
        <row r="16">
          <cell r="K16">
            <v>7.4</v>
          </cell>
          <cell r="L16" t="str">
            <v>B</v>
          </cell>
          <cell r="M16">
            <v>3</v>
          </cell>
        </row>
        <row r="18">
          <cell r="K18">
            <v>7.2</v>
          </cell>
          <cell r="L18" t="str">
            <v>B</v>
          </cell>
          <cell r="M18">
            <v>3</v>
          </cell>
        </row>
        <row r="23">
          <cell r="K23">
            <v>6.6</v>
          </cell>
          <cell r="L23" t="str">
            <v>C</v>
          </cell>
          <cell r="M23">
            <v>2</v>
          </cell>
        </row>
        <row r="24">
          <cell r="K24">
            <v>1.7</v>
          </cell>
          <cell r="L24" t="str">
            <v>F</v>
          </cell>
          <cell r="M24">
            <v>0</v>
          </cell>
        </row>
        <row r="25">
          <cell r="K25">
            <v>7.4</v>
          </cell>
          <cell r="L25" t="str">
            <v>B</v>
          </cell>
          <cell r="M25">
            <v>3</v>
          </cell>
        </row>
        <row r="27">
          <cell r="K27">
            <v>6.7</v>
          </cell>
          <cell r="L27" t="str">
            <v>C</v>
          </cell>
          <cell r="M27">
            <v>2</v>
          </cell>
        </row>
        <row r="28">
          <cell r="K28">
            <v>9.5</v>
          </cell>
          <cell r="L28" t="str">
            <v>A</v>
          </cell>
          <cell r="M28">
            <v>4</v>
          </cell>
        </row>
        <row r="30">
          <cell r="K30">
            <v>8.8000000000000007</v>
          </cell>
          <cell r="L30" t="str">
            <v>A</v>
          </cell>
          <cell r="M30">
            <v>4</v>
          </cell>
        </row>
        <row r="33">
          <cell r="K33">
            <v>6.1</v>
          </cell>
          <cell r="L33" t="str">
            <v>C</v>
          </cell>
          <cell r="M33">
            <v>2</v>
          </cell>
        </row>
        <row r="34">
          <cell r="K34">
            <v>6.7</v>
          </cell>
          <cell r="L34" t="str">
            <v>C</v>
          </cell>
          <cell r="M34">
            <v>2</v>
          </cell>
        </row>
        <row r="36">
          <cell r="K36">
            <v>6</v>
          </cell>
          <cell r="L36" t="str">
            <v>C</v>
          </cell>
          <cell r="M36">
            <v>2</v>
          </cell>
        </row>
        <row r="37">
          <cell r="K37">
            <v>5.8</v>
          </cell>
          <cell r="L37" t="str">
            <v>C</v>
          </cell>
          <cell r="M37">
            <v>2</v>
          </cell>
        </row>
        <row r="38">
          <cell r="K38">
            <v>9.5</v>
          </cell>
          <cell r="L38" t="str">
            <v>A</v>
          </cell>
          <cell r="M38">
            <v>4</v>
          </cell>
        </row>
        <row r="39">
          <cell r="K39">
            <v>7</v>
          </cell>
          <cell r="L39" t="str">
            <v>B</v>
          </cell>
          <cell r="M39">
            <v>3</v>
          </cell>
        </row>
        <row r="43">
          <cell r="K43">
            <v>4.9000000000000004</v>
          </cell>
          <cell r="L43" t="str">
            <v>D</v>
          </cell>
          <cell r="M43">
            <v>1</v>
          </cell>
        </row>
        <row r="44">
          <cell r="K44">
            <v>7.4</v>
          </cell>
          <cell r="L44" t="str">
            <v>B</v>
          </cell>
          <cell r="M44">
            <v>3</v>
          </cell>
        </row>
        <row r="45">
          <cell r="K45">
            <v>8.8000000000000007</v>
          </cell>
          <cell r="L45" t="str">
            <v>A</v>
          </cell>
          <cell r="M45">
            <v>4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ĐC"/>
      <sheetName val="TTHCM"/>
      <sheetName val="VKT"/>
      <sheetName val="Hoa PT"/>
      <sheetName val="QTCN 1"/>
      <sheetName val="Toán A3"/>
      <sheetName val="XSTK"/>
      <sheetName val="SHDC L2"/>
      <sheetName val="TTHCM L2"/>
      <sheetName val="VKTL2"/>
      <sheetName val="Hoa PTL2"/>
      <sheetName val="QTCN1L2"/>
      <sheetName val="Toán A3L2"/>
      <sheetName val="XSTKL2"/>
    </sheetNames>
    <sheetDataSet>
      <sheetData sheetId="0" refreshError="1">
        <row r="10">
          <cell r="K10">
            <v>9.1999999999999993</v>
          </cell>
          <cell r="L10" t="str">
            <v>A</v>
          </cell>
          <cell r="M10">
            <v>4</v>
          </cell>
        </row>
        <row r="11">
          <cell r="K11">
            <v>7.7</v>
          </cell>
          <cell r="L11" t="str">
            <v>B</v>
          </cell>
          <cell r="M11">
            <v>3</v>
          </cell>
        </row>
        <row r="12">
          <cell r="K12">
            <v>8.5</v>
          </cell>
          <cell r="L12" t="str">
            <v>A</v>
          </cell>
          <cell r="M12">
            <v>4</v>
          </cell>
        </row>
        <row r="13">
          <cell r="K13">
            <v>8.3000000000000007</v>
          </cell>
          <cell r="L13" t="str">
            <v>B</v>
          </cell>
          <cell r="M13">
            <v>3</v>
          </cell>
        </row>
        <row r="14">
          <cell r="K14">
            <v>9.5</v>
          </cell>
          <cell r="L14" t="str">
            <v>A</v>
          </cell>
          <cell r="M14">
            <v>4</v>
          </cell>
        </row>
        <row r="15">
          <cell r="K15">
            <v>8.8000000000000007</v>
          </cell>
          <cell r="L15" t="str">
            <v>A</v>
          </cell>
          <cell r="M15">
            <v>4</v>
          </cell>
        </row>
        <row r="17">
          <cell r="K17">
            <v>9.1999999999999993</v>
          </cell>
          <cell r="L17" t="str">
            <v>A</v>
          </cell>
          <cell r="M17">
            <v>4</v>
          </cell>
        </row>
        <row r="18">
          <cell r="K18">
            <v>8.6999999999999993</v>
          </cell>
          <cell r="L18" t="str">
            <v>A</v>
          </cell>
          <cell r="M18">
            <v>4</v>
          </cell>
        </row>
        <row r="19">
          <cell r="K19">
            <v>5.4</v>
          </cell>
          <cell r="L19" t="str">
            <v>D</v>
          </cell>
          <cell r="M19">
            <v>1</v>
          </cell>
        </row>
        <row r="20">
          <cell r="K20">
            <v>7.6</v>
          </cell>
          <cell r="L20" t="str">
            <v>B</v>
          </cell>
          <cell r="M20">
            <v>3</v>
          </cell>
        </row>
        <row r="21">
          <cell r="K21">
            <v>7.3</v>
          </cell>
          <cell r="L21" t="str">
            <v>B</v>
          </cell>
          <cell r="M21">
            <v>3</v>
          </cell>
        </row>
        <row r="22">
          <cell r="K22">
            <v>8.6999999999999993</v>
          </cell>
          <cell r="L22" t="str">
            <v>A</v>
          </cell>
          <cell r="M22">
            <v>4</v>
          </cell>
        </row>
        <row r="24">
          <cell r="K24">
            <v>9.9</v>
          </cell>
          <cell r="L24" t="str">
            <v>A</v>
          </cell>
          <cell r="M24">
            <v>4</v>
          </cell>
        </row>
        <row r="25">
          <cell r="K25">
            <v>7.6</v>
          </cell>
          <cell r="L25" t="str">
            <v>B</v>
          </cell>
          <cell r="M25">
            <v>3</v>
          </cell>
        </row>
        <row r="26">
          <cell r="K26">
            <v>7.3</v>
          </cell>
          <cell r="L26" t="str">
            <v>B</v>
          </cell>
          <cell r="M26">
            <v>3</v>
          </cell>
        </row>
        <row r="27">
          <cell r="K27">
            <v>7.6</v>
          </cell>
          <cell r="L27" t="str">
            <v>B</v>
          </cell>
          <cell r="M27">
            <v>3</v>
          </cell>
        </row>
        <row r="28">
          <cell r="K28">
            <v>8.9</v>
          </cell>
          <cell r="L28" t="str">
            <v>A</v>
          </cell>
          <cell r="M28">
            <v>4</v>
          </cell>
        </row>
        <row r="29">
          <cell r="K29">
            <v>8.3000000000000007</v>
          </cell>
          <cell r="L29" t="str">
            <v>B</v>
          </cell>
          <cell r="M29">
            <v>3</v>
          </cell>
        </row>
        <row r="30">
          <cell r="K30">
            <v>8.8000000000000007</v>
          </cell>
          <cell r="L30" t="str">
            <v>A</v>
          </cell>
          <cell r="M30">
            <v>4</v>
          </cell>
        </row>
        <row r="31">
          <cell r="K31">
            <v>7.9</v>
          </cell>
          <cell r="L31" t="str">
            <v>B</v>
          </cell>
          <cell r="M31">
            <v>3</v>
          </cell>
        </row>
        <row r="32">
          <cell r="K32">
            <v>8.5</v>
          </cell>
          <cell r="L32" t="str">
            <v>A</v>
          </cell>
          <cell r="M32">
            <v>4</v>
          </cell>
        </row>
        <row r="33">
          <cell r="K33">
            <v>9.1</v>
          </cell>
          <cell r="L33" t="str">
            <v>A</v>
          </cell>
          <cell r="M33">
            <v>4</v>
          </cell>
        </row>
        <row r="34">
          <cell r="K34">
            <v>7.9</v>
          </cell>
          <cell r="L34" t="str">
            <v>B</v>
          </cell>
          <cell r="M34">
            <v>3</v>
          </cell>
        </row>
        <row r="35">
          <cell r="K35">
            <v>6.9</v>
          </cell>
          <cell r="L35" t="str">
            <v>C</v>
          </cell>
          <cell r="M35">
            <v>2</v>
          </cell>
        </row>
        <row r="36">
          <cell r="K36">
            <v>9.1999999999999993</v>
          </cell>
          <cell r="L36" t="str">
            <v>A</v>
          </cell>
          <cell r="M36">
            <v>4</v>
          </cell>
        </row>
        <row r="37">
          <cell r="K37">
            <v>8.6999999999999993</v>
          </cell>
          <cell r="L37" t="str">
            <v>A</v>
          </cell>
          <cell r="M37">
            <v>4</v>
          </cell>
        </row>
        <row r="38">
          <cell r="K38">
            <v>9.3000000000000007</v>
          </cell>
          <cell r="L38" t="str">
            <v>A</v>
          </cell>
          <cell r="M38">
            <v>4</v>
          </cell>
        </row>
        <row r="39">
          <cell r="K39">
            <v>9.9</v>
          </cell>
          <cell r="L39" t="str">
            <v>A</v>
          </cell>
          <cell r="M39">
            <v>4</v>
          </cell>
        </row>
        <row r="40">
          <cell r="K40">
            <v>8.3000000000000007</v>
          </cell>
          <cell r="L40" t="str">
            <v>B</v>
          </cell>
          <cell r="M40">
            <v>3</v>
          </cell>
        </row>
      </sheetData>
      <sheetData sheetId="1" refreshError="1">
        <row r="10">
          <cell r="K10">
            <v>8</v>
          </cell>
          <cell r="L10" t="str">
            <v>B</v>
          </cell>
          <cell r="M10">
            <v>3</v>
          </cell>
        </row>
        <row r="11">
          <cell r="K11">
            <v>6.6</v>
          </cell>
          <cell r="L11" t="str">
            <v>C</v>
          </cell>
          <cell r="M11">
            <v>2</v>
          </cell>
        </row>
        <row r="12">
          <cell r="K12">
            <v>9.5</v>
          </cell>
          <cell r="L12" t="str">
            <v>A</v>
          </cell>
          <cell r="M12">
            <v>4</v>
          </cell>
        </row>
        <row r="13">
          <cell r="K13">
            <v>7.3</v>
          </cell>
          <cell r="L13" t="str">
            <v>B</v>
          </cell>
          <cell r="M13">
            <v>3</v>
          </cell>
        </row>
        <row r="14">
          <cell r="K14">
            <v>6.5</v>
          </cell>
          <cell r="L14" t="str">
            <v>C</v>
          </cell>
          <cell r="M14">
            <v>2</v>
          </cell>
        </row>
        <row r="15">
          <cell r="K15">
            <v>7.9</v>
          </cell>
          <cell r="L15" t="str">
            <v>B</v>
          </cell>
          <cell r="M15">
            <v>3</v>
          </cell>
        </row>
        <row r="17">
          <cell r="K17">
            <v>5.7</v>
          </cell>
          <cell r="L17" t="str">
            <v>C</v>
          </cell>
          <cell r="M17">
            <v>2</v>
          </cell>
        </row>
        <row r="18">
          <cell r="K18">
            <v>8</v>
          </cell>
          <cell r="L18" t="str">
            <v>B</v>
          </cell>
          <cell r="M18">
            <v>3</v>
          </cell>
        </row>
        <row r="19">
          <cell r="K19">
            <v>6.5</v>
          </cell>
          <cell r="L19" t="str">
            <v>C</v>
          </cell>
          <cell r="M19">
            <v>2</v>
          </cell>
        </row>
        <row r="20">
          <cell r="K20">
            <v>8</v>
          </cell>
          <cell r="L20" t="str">
            <v>B</v>
          </cell>
          <cell r="M20">
            <v>3</v>
          </cell>
        </row>
        <row r="21">
          <cell r="K21">
            <v>8.1999999999999993</v>
          </cell>
          <cell r="L21" t="str">
            <v>B</v>
          </cell>
          <cell r="M21">
            <v>3</v>
          </cell>
        </row>
        <row r="22">
          <cell r="K22">
            <v>8</v>
          </cell>
          <cell r="L22" t="str">
            <v>B</v>
          </cell>
          <cell r="M22">
            <v>3</v>
          </cell>
        </row>
        <row r="24">
          <cell r="K24">
            <v>8.6999999999999993</v>
          </cell>
          <cell r="L24" t="str">
            <v>A</v>
          </cell>
          <cell r="M24">
            <v>4</v>
          </cell>
        </row>
        <row r="25">
          <cell r="K25">
            <v>6.4</v>
          </cell>
          <cell r="L25" t="str">
            <v>C</v>
          </cell>
          <cell r="M25">
            <v>2</v>
          </cell>
        </row>
        <row r="26">
          <cell r="K26">
            <v>6.3</v>
          </cell>
          <cell r="L26" t="str">
            <v>C</v>
          </cell>
          <cell r="M26">
            <v>2</v>
          </cell>
        </row>
        <row r="27">
          <cell r="K27">
            <v>8</v>
          </cell>
          <cell r="L27" t="str">
            <v>B</v>
          </cell>
          <cell r="M27">
            <v>3</v>
          </cell>
        </row>
        <row r="28">
          <cell r="K28">
            <v>9.4</v>
          </cell>
          <cell r="L28" t="str">
            <v>A</v>
          </cell>
          <cell r="M28">
            <v>4</v>
          </cell>
        </row>
        <row r="29">
          <cell r="K29">
            <v>7</v>
          </cell>
          <cell r="L29" t="str">
            <v>B</v>
          </cell>
          <cell r="M29">
            <v>3</v>
          </cell>
        </row>
        <row r="30">
          <cell r="K30">
            <v>8</v>
          </cell>
          <cell r="L30" t="str">
            <v>B</v>
          </cell>
          <cell r="M30">
            <v>3</v>
          </cell>
        </row>
        <row r="31">
          <cell r="K31">
            <v>7.1</v>
          </cell>
          <cell r="L31" t="str">
            <v>B</v>
          </cell>
          <cell r="M31">
            <v>3</v>
          </cell>
        </row>
        <row r="32">
          <cell r="K32">
            <v>8</v>
          </cell>
          <cell r="L32" t="str">
            <v>B</v>
          </cell>
          <cell r="M32">
            <v>3</v>
          </cell>
        </row>
        <row r="33">
          <cell r="K33">
            <v>8.6</v>
          </cell>
          <cell r="L33" t="str">
            <v>A</v>
          </cell>
          <cell r="M33">
            <v>4</v>
          </cell>
        </row>
        <row r="34">
          <cell r="K34">
            <v>7</v>
          </cell>
          <cell r="L34" t="str">
            <v>B</v>
          </cell>
          <cell r="M34">
            <v>3</v>
          </cell>
        </row>
        <row r="35">
          <cell r="K35">
            <v>6.4</v>
          </cell>
          <cell r="L35" t="str">
            <v>C</v>
          </cell>
          <cell r="M35">
            <v>2</v>
          </cell>
        </row>
        <row r="36">
          <cell r="K36">
            <v>7.9</v>
          </cell>
          <cell r="L36" t="str">
            <v>B</v>
          </cell>
          <cell r="M36">
            <v>3</v>
          </cell>
        </row>
        <row r="37">
          <cell r="K37">
            <v>8</v>
          </cell>
          <cell r="L37" t="str">
            <v>B</v>
          </cell>
          <cell r="M37">
            <v>3</v>
          </cell>
        </row>
        <row r="38">
          <cell r="K38">
            <v>7.1</v>
          </cell>
          <cell r="L38" t="str">
            <v>B</v>
          </cell>
          <cell r="M38">
            <v>3</v>
          </cell>
        </row>
        <row r="39">
          <cell r="K39">
            <v>8.6999999999999993</v>
          </cell>
          <cell r="L39" t="str">
            <v>A</v>
          </cell>
          <cell r="M39">
            <v>4</v>
          </cell>
        </row>
        <row r="40">
          <cell r="K40">
            <v>7.9</v>
          </cell>
          <cell r="L40" t="str">
            <v>B</v>
          </cell>
          <cell r="M40">
            <v>3</v>
          </cell>
        </row>
      </sheetData>
      <sheetData sheetId="2" refreshError="1">
        <row r="10">
          <cell r="K10">
            <v>7.5</v>
          </cell>
          <cell r="L10" t="str">
            <v>B</v>
          </cell>
          <cell r="M10">
            <v>3</v>
          </cell>
        </row>
        <row r="11">
          <cell r="K11">
            <v>4</v>
          </cell>
          <cell r="L11" t="str">
            <v>D</v>
          </cell>
          <cell r="M11">
            <v>1</v>
          </cell>
        </row>
        <row r="12">
          <cell r="K12">
            <v>8.6999999999999993</v>
          </cell>
          <cell r="L12" t="str">
            <v>A</v>
          </cell>
          <cell r="M12">
            <v>4</v>
          </cell>
        </row>
        <row r="13">
          <cell r="K13">
            <v>5.3</v>
          </cell>
          <cell r="L13" t="str">
            <v>D</v>
          </cell>
          <cell r="M13">
            <v>1</v>
          </cell>
        </row>
        <row r="14">
          <cell r="K14">
            <v>5.9</v>
          </cell>
          <cell r="L14" t="str">
            <v>C</v>
          </cell>
          <cell r="M14">
            <v>2</v>
          </cell>
        </row>
        <row r="15">
          <cell r="K15">
            <v>5</v>
          </cell>
          <cell r="L15" t="str">
            <v>D</v>
          </cell>
          <cell r="M15">
            <v>1</v>
          </cell>
        </row>
        <row r="17">
          <cell r="K17">
            <v>6.8</v>
          </cell>
          <cell r="L17" t="str">
            <v>C</v>
          </cell>
          <cell r="M17">
            <v>2</v>
          </cell>
        </row>
        <row r="18">
          <cell r="K18">
            <v>4.5999999999999996</v>
          </cell>
          <cell r="L18" t="str">
            <v>D</v>
          </cell>
          <cell r="M18">
            <v>1</v>
          </cell>
        </row>
        <row r="21">
          <cell r="K21">
            <v>6.4</v>
          </cell>
          <cell r="L21" t="str">
            <v>C</v>
          </cell>
          <cell r="M21">
            <v>2</v>
          </cell>
        </row>
        <row r="22">
          <cell r="K22">
            <v>7.5</v>
          </cell>
          <cell r="L22" t="str">
            <v>B</v>
          </cell>
          <cell r="M22">
            <v>3</v>
          </cell>
        </row>
        <row r="24">
          <cell r="K24">
            <v>7.4</v>
          </cell>
          <cell r="L24" t="str">
            <v>B</v>
          </cell>
          <cell r="M24">
            <v>3</v>
          </cell>
        </row>
        <row r="27">
          <cell r="K27">
            <v>7.2</v>
          </cell>
          <cell r="L27" t="str">
            <v>B</v>
          </cell>
          <cell r="M27">
            <v>3</v>
          </cell>
        </row>
        <row r="28">
          <cell r="K28">
            <v>9.1999999999999993</v>
          </cell>
          <cell r="L28" t="str">
            <v>A</v>
          </cell>
          <cell r="M28">
            <v>4</v>
          </cell>
        </row>
        <row r="29">
          <cell r="K29">
            <v>7.2</v>
          </cell>
          <cell r="L29" t="str">
            <v>B</v>
          </cell>
          <cell r="M29">
            <v>3</v>
          </cell>
        </row>
        <row r="30">
          <cell r="K30">
            <v>6.4</v>
          </cell>
          <cell r="L30" t="str">
            <v>C</v>
          </cell>
          <cell r="M30">
            <v>2</v>
          </cell>
        </row>
        <row r="31">
          <cell r="K31">
            <v>6.6</v>
          </cell>
          <cell r="L31" t="str">
            <v>C</v>
          </cell>
          <cell r="M31">
            <v>2</v>
          </cell>
        </row>
        <row r="32">
          <cell r="K32">
            <v>6.5</v>
          </cell>
          <cell r="L32" t="str">
            <v>C</v>
          </cell>
          <cell r="M32">
            <v>2</v>
          </cell>
        </row>
        <row r="33">
          <cell r="K33">
            <v>7.8</v>
          </cell>
          <cell r="L33" t="str">
            <v>B</v>
          </cell>
          <cell r="M33">
            <v>3</v>
          </cell>
        </row>
        <row r="34">
          <cell r="K34">
            <v>4.7</v>
          </cell>
          <cell r="L34" t="str">
            <v>D</v>
          </cell>
          <cell r="M34">
            <v>1</v>
          </cell>
        </row>
        <row r="35">
          <cell r="K35">
            <v>4.5</v>
          </cell>
          <cell r="L35" t="str">
            <v>D</v>
          </cell>
          <cell r="M35">
            <v>1</v>
          </cell>
        </row>
        <row r="36">
          <cell r="K36">
            <v>7</v>
          </cell>
          <cell r="L36" t="str">
            <v>B</v>
          </cell>
          <cell r="M36">
            <v>3</v>
          </cell>
        </row>
        <row r="37">
          <cell r="K37">
            <v>7.5</v>
          </cell>
          <cell r="L37" t="str">
            <v>B</v>
          </cell>
          <cell r="M37">
            <v>3</v>
          </cell>
        </row>
        <row r="38">
          <cell r="K38">
            <v>6.9</v>
          </cell>
          <cell r="L38" t="str">
            <v>C</v>
          </cell>
          <cell r="M38">
            <v>2</v>
          </cell>
        </row>
        <row r="39">
          <cell r="K39">
            <v>7.9</v>
          </cell>
          <cell r="L39" t="str">
            <v>B</v>
          </cell>
          <cell r="M39">
            <v>3</v>
          </cell>
        </row>
        <row r="40">
          <cell r="K40">
            <v>5.7</v>
          </cell>
          <cell r="L40" t="str">
            <v>C</v>
          </cell>
          <cell r="M40">
            <v>2</v>
          </cell>
        </row>
      </sheetData>
      <sheetData sheetId="3" refreshError="1">
        <row r="10">
          <cell r="K10">
            <v>7.3</v>
          </cell>
          <cell r="L10" t="str">
            <v>B</v>
          </cell>
          <cell r="M10">
            <v>3</v>
          </cell>
        </row>
        <row r="12">
          <cell r="K12">
            <v>8.8000000000000007</v>
          </cell>
          <cell r="L12" t="str">
            <v>A</v>
          </cell>
          <cell r="M12">
            <v>4</v>
          </cell>
        </row>
        <row r="13">
          <cell r="K13">
            <v>5.5</v>
          </cell>
          <cell r="L13" t="str">
            <v>C</v>
          </cell>
          <cell r="M13">
            <v>2</v>
          </cell>
        </row>
        <row r="14">
          <cell r="K14">
            <v>5.5</v>
          </cell>
          <cell r="L14" t="str">
            <v>C</v>
          </cell>
          <cell r="M14">
            <v>2</v>
          </cell>
        </row>
        <row r="17">
          <cell r="K17">
            <v>6.5</v>
          </cell>
          <cell r="L17" t="str">
            <v>C</v>
          </cell>
          <cell r="M17">
            <v>2</v>
          </cell>
        </row>
        <row r="18">
          <cell r="K18">
            <v>6.8</v>
          </cell>
          <cell r="L18" t="str">
            <v>C</v>
          </cell>
          <cell r="M18">
            <v>2</v>
          </cell>
        </row>
        <row r="20">
          <cell r="K20">
            <v>6.4</v>
          </cell>
          <cell r="L20" t="str">
            <v>C</v>
          </cell>
          <cell r="M20">
            <v>2</v>
          </cell>
        </row>
        <row r="21">
          <cell r="K21">
            <v>6.9</v>
          </cell>
          <cell r="L21" t="str">
            <v>C</v>
          </cell>
          <cell r="M21">
            <v>2</v>
          </cell>
        </row>
        <row r="22">
          <cell r="K22">
            <v>7.8</v>
          </cell>
          <cell r="L22" t="str">
            <v>B</v>
          </cell>
          <cell r="M22">
            <v>3</v>
          </cell>
        </row>
        <row r="24">
          <cell r="K24">
            <v>8.1</v>
          </cell>
          <cell r="L24" t="str">
            <v>B</v>
          </cell>
          <cell r="M24">
            <v>3</v>
          </cell>
        </row>
        <row r="25">
          <cell r="K25">
            <v>5.6</v>
          </cell>
          <cell r="L25" t="str">
            <v>C</v>
          </cell>
          <cell r="M25">
            <v>2</v>
          </cell>
        </row>
        <row r="27">
          <cell r="K27">
            <v>5.8</v>
          </cell>
          <cell r="L27" t="str">
            <v>C</v>
          </cell>
          <cell r="M27">
            <v>2</v>
          </cell>
        </row>
        <row r="28">
          <cell r="K28">
            <v>6.7</v>
          </cell>
          <cell r="L28" t="str">
            <v>C</v>
          </cell>
          <cell r="M28">
            <v>2</v>
          </cell>
        </row>
        <row r="29">
          <cell r="K29">
            <v>5.3</v>
          </cell>
          <cell r="L29" t="str">
            <v>D</v>
          </cell>
          <cell r="M29">
            <v>1</v>
          </cell>
        </row>
        <row r="30">
          <cell r="K30">
            <v>7.4</v>
          </cell>
          <cell r="L30" t="str">
            <v>B</v>
          </cell>
          <cell r="M30">
            <v>3</v>
          </cell>
        </row>
        <row r="31">
          <cell r="K31">
            <v>6.9</v>
          </cell>
          <cell r="L31" t="str">
            <v>C</v>
          </cell>
          <cell r="M31">
            <v>2</v>
          </cell>
        </row>
        <row r="32">
          <cell r="K32">
            <v>6.4</v>
          </cell>
          <cell r="L32" t="str">
            <v>C</v>
          </cell>
          <cell r="M32">
            <v>2</v>
          </cell>
        </row>
        <row r="33">
          <cell r="K33">
            <v>8.8000000000000007</v>
          </cell>
          <cell r="L33" t="str">
            <v>A</v>
          </cell>
          <cell r="M33">
            <v>4</v>
          </cell>
        </row>
        <row r="34">
          <cell r="L34" t="str">
            <v>D</v>
          </cell>
          <cell r="M34">
            <v>1</v>
          </cell>
        </row>
        <row r="36">
          <cell r="K36">
            <v>6.5</v>
          </cell>
          <cell r="L36" t="str">
            <v>C</v>
          </cell>
          <cell r="M36">
            <v>2</v>
          </cell>
        </row>
        <row r="37">
          <cell r="K37">
            <v>5.6</v>
          </cell>
          <cell r="L37" t="str">
            <v>C</v>
          </cell>
          <cell r="M37">
            <v>2</v>
          </cell>
        </row>
        <row r="38">
          <cell r="K38">
            <v>6.6</v>
          </cell>
          <cell r="L38" t="str">
            <v>C</v>
          </cell>
          <cell r="M38">
            <v>2</v>
          </cell>
        </row>
        <row r="39">
          <cell r="K39">
            <v>6.9</v>
          </cell>
          <cell r="L39" t="str">
            <v>C</v>
          </cell>
          <cell r="M39">
            <v>2</v>
          </cell>
        </row>
        <row r="40">
          <cell r="K40">
            <v>5.8</v>
          </cell>
          <cell r="L40" t="str">
            <v>C</v>
          </cell>
          <cell r="M40">
            <v>2</v>
          </cell>
        </row>
      </sheetData>
      <sheetData sheetId="4" refreshError="1">
        <row r="10">
          <cell r="K10">
            <v>4.9000000000000004</v>
          </cell>
        </row>
        <row r="11">
          <cell r="K11">
            <v>6.2</v>
          </cell>
          <cell r="L11" t="str">
            <v>C</v>
          </cell>
          <cell r="M11">
            <v>2</v>
          </cell>
        </row>
        <row r="12">
          <cell r="K12">
            <v>8</v>
          </cell>
          <cell r="L12" t="str">
            <v>B</v>
          </cell>
          <cell r="M12">
            <v>3</v>
          </cell>
        </row>
        <row r="13">
          <cell r="K13">
            <v>6.2</v>
          </cell>
          <cell r="L13" t="str">
            <v>C</v>
          </cell>
          <cell r="M13">
            <v>2</v>
          </cell>
        </row>
        <row r="14">
          <cell r="K14">
            <v>5.3</v>
          </cell>
          <cell r="L14" t="str">
            <v>D</v>
          </cell>
          <cell r="M14">
            <v>1</v>
          </cell>
        </row>
        <row r="15">
          <cell r="K15">
            <v>6.2</v>
          </cell>
          <cell r="L15" t="str">
            <v>C</v>
          </cell>
          <cell r="M15">
            <v>2</v>
          </cell>
        </row>
        <row r="18">
          <cell r="K18">
            <v>6.7</v>
          </cell>
          <cell r="L18" t="str">
            <v>C</v>
          </cell>
          <cell r="M18">
            <v>2</v>
          </cell>
        </row>
        <row r="20">
          <cell r="K20">
            <v>6.3</v>
          </cell>
          <cell r="L20" t="str">
            <v>C</v>
          </cell>
          <cell r="M20">
            <v>2</v>
          </cell>
        </row>
        <row r="22">
          <cell r="K22">
            <v>8.6999999999999993</v>
          </cell>
          <cell r="L22" t="str">
            <v>A</v>
          </cell>
          <cell r="M22">
            <v>4</v>
          </cell>
        </row>
        <row r="24">
          <cell r="K24">
            <v>6.7</v>
          </cell>
          <cell r="L24" t="str">
            <v>C</v>
          </cell>
          <cell r="M24">
            <v>2</v>
          </cell>
        </row>
        <row r="28">
          <cell r="K28">
            <v>6.3</v>
          </cell>
          <cell r="L28" t="str">
            <v>C</v>
          </cell>
          <cell r="M28">
            <v>2</v>
          </cell>
        </row>
        <row r="30">
          <cell r="K30">
            <v>8.3000000000000007</v>
          </cell>
          <cell r="L30" t="str">
            <v>B</v>
          </cell>
          <cell r="M30">
            <v>3</v>
          </cell>
        </row>
        <row r="33">
          <cell r="K33">
            <v>9.3000000000000007</v>
          </cell>
          <cell r="L33" t="str">
            <v>A</v>
          </cell>
          <cell r="M33">
            <v>4</v>
          </cell>
        </row>
        <row r="35">
          <cell r="K35">
            <v>4.3</v>
          </cell>
          <cell r="L35" t="str">
            <v>D</v>
          </cell>
          <cell r="M35">
            <v>1</v>
          </cell>
        </row>
        <row r="38">
          <cell r="K38">
            <v>6.4</v>
          </cell>
          <cell r="L38" t="str">
            <v>C</v>
          </cell>
          <cell r="M38">
            <v>2</v>
          </cell>
        </row>
        <row r="39">
          <cell r="K39">
            <v>8.8000000000000007</v>
          </cell>
          <cell r="L39" t="str">
            <v>A</v>
          </cell>
          <cell r="M39">
            <v>4</v>
          </cell>
        </row>
      </sheetData>
      <sheetData sheetId="5" refreshError="1">
        <row r="10">
          <cell r="K10">
            <v>5.2</v>
          </cell>
          <cell r="L10" t="str">
            <v>D</v>
          </cell>
          <cell r="M10">
            <v>1</v>
          </cell>
        </row>
        <row r="11">
          <cell r="K11">
            <v>6</v>
          </cell>
          <cell r="L11" t="str">
            <v>C</v>
          </cell>
          <cell r="M11">
            <v>2</v>
          </cell>
        </row>
        <row r="12">
          <cell r="K12">
            <v>7.3</v>
          </cell>
          <cell r="L12" t="str">
            <v>B</v>
          </cell>
          <cell r="M12">
            <v>3</v>
          </cell>
        </row>
        <row r="13">
          <cell r="K13">
            <v>4.9000000000000004</v>
          </cell>
          <cell r="L13" t="str">
            <v>D</v>
          </cell>
          <cell r="M13">
            <v>1</v>
          </cell>
        </row>
        <row r="14">
          <cell r="K14">
            <v>6.2</v>
          </cell>
          <cell r="L14" t="str">
            <v>C</v>
          </cell>
          <cell r="M14">
            <v>2</v>
          </cell>
        </row>
        <row r="15">
          <cell r="K15">
            <v>5.6</v>
          </cell>
          <cell r="L15" t="str">
            <v>C</v>
          </cell>
          <cell r="M15">
            <v>2</v>
          </cell>
        </row>
        <row r="18">
          <cell r="K18">
            <v>5.9</v>
          </cell>
          <cell r="L18" t="str">
            <v>C</v>
          </cell>
          <cell r="M18">
            <v>2</v>
          </cell>
        </row>
        <row r="19">
          <cell r="K19">
            <v>4.5999999999999996</v>
          </cell>
          <cell r="L19" t="str">
            <v>D</v>
          </cell>
          <cell r="M19">
            <v>1</v>
          </cell>
        </row>
        <row r="20">
          <cell r="K20">
            <v>5.5</v>
          </cell>
          <cell r="L20" t="str">
            <v>C</v>
          </cell>
          <cell r="M20">
            <v>2</v>
          </cell>
        </row>
        <row r="21">
          <cell r="K21">
            <v>6.3</v>
          </cell>
          <cell r="L21" t="str">
            <v>C</v>
          </cell>
          <cell r="M21">
            <v>2</v>
          </cell>
        </row>
        <row r="22">
          <cell r="K22">
            <v>6.6</v>
          </cell>
          <cell r="L22" t="str">
            <v>C</v>
          </cell>
          <cell r="M22">
            <v>2</v>
          </cell>
        </row>
        <row r="24">
          <cell r="K24">
            <v>8.3000000000000007</v>
          </cell>
          <cell r="L24" t="str">
            <v>B</v>
          </cell>
          <cell r="M24">
            <v>3</v>
          </cell>
        </row>
        <row r="25">
          <cell r="K25">
            <v>5.2</v>
          </cell>
          <cell r="L25" t="str">
            <v>D</v>
          </cell>
          <cell r="M25">
            <v>1</v>
          </cell>
        </row>
        <row r="27">
          <cell r="K27">
            <v>5.7</v>
          </cell>
          <cell r="L27" t="str">
            <v>C</v>
          </cell>
          <cell r="M27">
            <v>2</v>
          </cell>
        </row>
        <row r="28">
          <cell r="K28">
            <v>5.9</v>
          </cell>
          <cell r="L28" t="str">
            <v>C</v>
          </cell>
          <cell r="M28">
            <v>2</v>
          </cell>
        </row>
        <row r="30">
          <cell r="K30">
            <v>6.9</v>
          </cell>
          <cell r="L30" t="str">
            <v>C</v>
          </cell>
          <cell r="M30">
            <v>2</v>
          </cell>
        </row>
        <row r="31">
          <cell r="K31">
            <v>4.5999999999999996</v>
          </cell>
          <cell r="L31" t="str">
            <v>D</v>
          </cell>
          <cell r="M31">
            <v>1</v>
          </cell>
        </row>
        <row r="32">
          <cell r="K32">
            <v>7.3</v>
          </cell>
          <cell r="L32" t="str">
            <v>B</v>
          </cell>
          <cell r="M32">
            <v>3</v>
          </cell>
        </row>
        <row r="33">
          <cell r="K33">
            <v>8.3000000000000007</v>
          </cell>
          <cell r="L33" t="str">
            <v>B</v>
          </cell>
          <cell r="M33">
            <v>3</v>
          </cell>
        </row>
        <row r="34">
          <cell r="K34">
            <v>5.2</v>
          </cell>
          <cell r="L34" t="str">
            <v>D</v>
          </cell>
          <cell r="M34">
            <v>1</v>
          </cell>
        </row>
        <row r="38">
          <cell r="K38">
            <v>6.2</v>
          </cell>
          <cell r="L38" t="str">
            <v>C</v>
          </cell>
          <cell r="M38">
            <v>2</v>
          </cell>
        </row>
        <row r="39">
          <cell r="K39">
            <v>5.9</v>
          </cell>
          <cell r="L39" t="str">
            <v>C</v>
          </cell>
          <cell r="M39">
            <v>2</v>
          </cell>
        </row>
        <row r="40">
          <cell r="K40">
            <v>6.2</v>
          </cell>
          <cell r="L40" t="str">
            <v>C</v>
          </cell>
          <cell r="M40">
            <v>2</v>
          </cell>
        </row>
      </sheetData>
      <sheetData sheetId="6" refreshError="1">
        <row r="10">
          <cell r="K10">
            <v>4.2</v>
          </cell>
          <cell r="L10" t="str">
            <v>D</v>
          </cell>
          <cell r="M10">
            <v>1</v>
          </cell>
        </row>
        <row r="12">
          <cell r="K12">
            <v>5.5</v>
          </cell>
          <cell r="L12" t="str">
            <v>C</v>
          </cell>
          <cell r="M12">
            <v>2</v>
          </cell>
        </row>
        <row r="14">
          <cell r="K14">
            <v>1.8</v>
          </cell>
          <cell r="L14" t="str">
            <v>F</v>
          </cell>
          <cell r="M14">
            <v>0</v>
          </cell>
        </row>
        <row r="16">
          <cell r="K16">
            <v>1.6</v>
          </cell>
          <cell r="L16" t="str">
            <v>F</v>
          </cell>
          <cell r="M16">
            <v>0</v>
          </cell>
        </row>
        <row r="18">
          <cell r="K18">
            <v>5.2</v>
          </cell>
          <cell r="L18" t="str">
            <v>D</v>
          </cell>
          <cell r="M18">
            <v>1</v>
          </cell>
        </row>
        <row r="19">
          <cell r="K19">
            <v>1.8</v>
          </cell>
          <cell r="L19" t="str">
            <v>F</v>
          </cell>
          <cell r="M19">
            <v>0</v>
          </cell>
        </row>
        <row r="21">
          <cell r="K21">
            <v>4.9000000000000004</v>
          </cell>
          <cell r="L21" t="str">
            <v>D</v>
          </cell>
          <cell r="M21">
            <v>1</v>
          </cell>
        </row>
        <row r="22">
          <cell r="K22">
            <v>6.1</v>
          </cell>
          <cell r="L22" t="str">
            <v>C</v>
          </cell>
          <cell r="M22">
            <v>2</v>
          </cell>
        </row>
        <row r="30">
          <cell r="K30">
            <v>6</v>
          </cell>
          <cell r="L30" t="str">
            <v>C</v>
          </cell>
          <cell r="M30">
            <v>2</v>
          </cell>
        </row>
        <row r="33">
          <cell r="K33">
            <v>6.2</v>
          </cell>
          <cell r="L33" t="str">
            <v>C</v>
          </cell>
          <cell r="M33">
            <v>2</v>
          </cell>
        </row>
        <row r="38">
          <cell r="K38">
            <v>4.9000000000000004</v>
          </cell>
          <cell r="L38" t="str">
            <v>D</v>
          </cell>
          <cell r="M38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LCMĐCSVN"/>
      <sheetName val="QL,XLCTR"/>
      <sheetName val="Hoa KTMT"/>
      <sheetName val="Thuy luc"/>
      <sheetName val="PhantichMT"/>
      <sheetName val="PPNCKH"/>
      <sheetName val="BTDDSH"/>
      <sheetName val="VSMT"/>
      <sheetName val="Thuy luc L2"/>
      <sheetName val="QLXLCTR L2"/>
      <sheetName val="BTDDSH L2"/>
      <sheetName val="Hoa KT L2"/>
      <sheetName val="VSMT L2"/>
      <sheetName val="PTMT L2"/>
      <sheetName val="PPNCKH L2"/>
      <sheetName val="ĐLCM L2"/>
    </sheetNames>
    <sheetDataSet>
      <sheetData sheetId="0" refreshError="1">
        <row r="10">
          <cell r="K10">
            <v>7.7</v>
          </cell>
          <cell r="L10" t="str">
            <v>B</v>
          </cell>
          <cell r="M10">
            <v>3</v>
          </cell>
        </row>
        <row r="12">
          <cell r="K12">
            <v>7.6</v>
          </cell>
          <cell r="L12" t="str">
            <v>B</v>
          </cell>
          <cell r="M12">
            <v>3</v>
          </cell>
        </row>
        <row r="13">
          <cell r="K13">
            <v>7.7</v>
          </cell>
          <cell r="L13" t="str">
            <v>B</v>
          </cell>
          <cell r="M13">
            <v>3</v>
          </cell>
        </row>
        <row r="14">
          <cell r="K14">
            <v>8.1</v>
          </cell>
          <cell r="L14" t="str">
            <v>B</v>
          </cell>
          <cell r="M14">
            <v>3</v>
          </cell>
        </row>
        <row r="15">
          <cell r="K15">
            <v>7.4</v>
          </cell>
          <cell r="L15" t="str">
            <v>B</v>
          </cell>
          <cell r="M15">
            <v>3</v>
          </cell>
        </row>
        <row r="16">
          <cell r="K16">
            <v>6.9</v>
          </cell>
          <cell r="L16" t="str">
            <v>C</v>
          </cell>
          <cell r="M16">
            <v>2</v>
          </cell>
        </row>
        <row r="17">
          <cell r="K17">
            <v>1.9</v>
          </cell>
          <cell r="L17" t="str">
            <v>F</v>
          </cell>
          <cell r="M17">
            <v>0</v>
          </cell>
        </row>
        <row r="18">
          <cell r="K18">
            <v>8.1999999999999993</v>
          </cell>
          <cell r="L18" t="str">
            <v>B</v>
          </cell>
          <cell r="M18">
            <v>3</v>
          </cell>
        </row>
        <row r="19">
          <cell r="K19">
            <v>7.4</v>
          </cell>
          <cell r="L19" t="str">
            <v>B</v>
          </cell>
          <cell r="M19">
            <v>3</v>
          </cell>
        </row>
        <row r="20">
          <cell r="K20">
            <v>6.6</v>
          </cell>
          <cell r="L20" t="str">
            <v>C</v>
          </cell>
          <cell r="M20">
            <v>2</v>
          </cell>
        </row>
        <row r="21">
          <cell r="K21">
            <v>7.2</v>
          </cell>
          <cell r="L21" t="str">
            <v>B</v>
          </cell>
          <cell r="M21">
            <v>3</v>
          </cell>
        </row>
        <row r="22">
          <cell r="K22">
            <v>7.4</v>
          </cell>
          <cell r="L22" t="str">
            <v>B</v>
          </cell>
          <cell r="M22">
            <v>3</v>
          </cell>
        </row>
        <row r="23">
          <cell r="K23">
            <v>7.5</v>
          </cell>
          <cell r="L23" t="str">
            <v>B</v>
          </cell>
          <cell r="M23">
            <v>3</v>
          </cell>
        </row>
        <row r="24">
          <cell r="K24">
            <v>8.6999999999999993</v>
          </cell>
          <cell r="L24" t="str">
            <v>A</v>
          </cell>
          <cell r="M24">
            <v>4</v>
          </cell>
        </row>
        <row r="25">
          <cell r="K25">
            <v>7</v>
          </cell>
          <cell r="L25" t="str">
            <v>B</v>
          </cell>
          <cell r="M25">
            <v>3</v>
          </cell>
        </row>
        <row r="26">
          <cell r="K26">
            <v>7</v>
          </cell>
          <cell r="L26" t="str">
            <v>B</v>
          </cell>
          <cell r="M26">
            <v>3</v>
          </cell>
        </row>
        <row r="28">
          <cell r="K28">
            <v>7</v>
          </cell>
          <cell r="L28" t="str">
            <v>B</v>
          </cell>
          <cell r="M28">
            <v>3</v>
          </cell>
        </row>
        <row r="29">
          <cell r="K29">
            <v>6.9</v>
          </cell>
          <cell r="L29" t="str">
            <v>C</v>
          </cell>
          <cell r="M29">
            <v>2</v>
          </cell>
        </row>
        <row r="30">
          <cell r="K30">
            <v>7.8</v>
          </cell>
          <cell r="L30" t="str">
            <v>B</v>
          </cell>
          <cell r="M30">
            <v>3</v>
          </cell>
        </row>
        <row r="31">
          <cell r="K31">
            <v>7</v>
          </cell>
          <cell r="L31" t="str">
            <v>B</v>
          </cell>
          <cell r="M31">
            <v>3</v>
          </cell>
        </row>
        <row r="32">
          <cell r="K32">
            <v>7.3</v>
          </cell>
          <cell r="L32" t="str">
            <v>B</v>
          </cell>
          <cell r="M32">
            <v>3</v>
          </cell>
        </row>
        <row r="33">
          <cell r="K33">
            <v>7.9</v>
          </cell>
          <cell r="L33" t="str">
            <v>B</v>
          </cell>
          <cell r="M33">
            <v>3</v>
          </cell>
        </row>
        <row r="34">
          <cell r="K34">
            <v>6.5</v>
          </cell>
          <cell r="L34" t="str">
            <v>C</v>
          </cell>
          <cell r="M34">
            <v>2</v>
          </cell>
        </row>
        <row r="35">
          <cell r="K35">
            <v>6.7</v>
          </cell>
          <cell r="L35" t="str">
            <v>C</v>
          </cell>
          <cell r="M35">
            <v>2</v>
          </cell>
        </row>
        <row r="36">
          <cell r="K36">
            <v>7.1</v>
          </cell>
          <cell r="L36" t="str">
            <v>B</v>
          </cell>
          <cell r="M36">
            <v>3</v>
          </cell>
        </row>
        <row r="37">
          <cell r="K37">
            <v>6.3</v>
          </cell>
          <cell r="L37" t="str">
            <v>C</v>
          </cell>
          <cell r="M37">
            <v>2</v>
          </cell>
        </row>
        <row r="38">
          <cell r="K38">
            <v>6.8</v>
          </cell>
          <cell r="L38" t="str">
            <v>C</v>
          </cell>
          <cell r="M38">
            <v>2</v>
          </cell>
        </row>
        <row r="39">
          <cell r="K39">
            <v>6.3</v>
          </cell>
          <cell r="L39" t="str">
            <v>C</v>
          </cell>
          <cell r="M39">
            <v>2</v>
          </cell>
        </row>
        <row r="40">
          <cell r="K40">
            <v>6.4</v>
          </cell>
          <cell r="L40" t="str">
            <v>C</v>
          </cell>
          <cell r="M40">
            <v>2</v>
          </cell>
        </row>
      </sheetData>
      <sheetData sheetId="1" refreshError="1">
        <row r="10">
          <cell r="K10">
            <v>9.1</v>
          </cell>
          <cell r="L10" t="str">
            <v>A</v>
          </cell>
          <cell r="M10">
            <v>4</v>
          </cell>
        </row>
        <row r="11">
          <cell r="K11">
            <v>5</v>
          </cell>
          <cell r="L11" t="str">
            <v>D</v>
          </cell>
          <cell r="M11">
            <v>1</v>
          </cell>
        </row>
        <row r="12">
          <cell r="K12">
            <v>7.5</v>
          </cell>
          <cell r="L12" t="str">
            <v>B</v>
          </cell>
          <cell r="M12">
            <v>3</v>
          </cell>
        </row>
        <row r="13">
          <cell r="K13">
            <v>6.5</v>
          </cell>
          <cell r="L13" t="str">
            <v>C</v>
          </cell>
          <cell r="M13">
            <v>2</v>
          </cell>
        </row>
        <row r="14">
          <cell r="K14">
            <v>8.5</v>
          </cell>
          <cell r="L14" t="str">
            <v>A</v>
          </cell>
          <cell r="M14">
            <v>4</v>
          </cell>
        </row>
        <row r="15">
          <cell r="K15">
            <v>6.6</v>
          </cell>
          <cell r="L15" t="str">
            <v>C</v>
          </cell>
          <cell r="M15">
            <v>2</v>
          </cell>
        </row>
        <row r="16">
          <cell r="K16">
            <v>7</v>
          </cell>
          <cell r="L16" t="str">
            <v>B</v>
          </cell>
          <cell r="M16">
            <v>3</v>
          </cell>
        </row>
        <row r="17">
          <cell r="K17">
            <v>7.5</v>
          </cell>
          <cell r="L17" t="str">
            <v>B</v>
          </cell>
          <cell r="M17">
            <v>3</v>
          </cell>
        </row>
        <row r="18">
          <cell r="K18">
            <v>7.5</v>
          </cell>
          <cell r="L18" t="str">
            <v>B</v>
          </cell>
          <cell r="M18">
            <v>3</v>
          </cell>
        </row>
        <row r="19">
          <cell r="K19">
            <v>6.1</v>
          </cell>
          <cell r="L19" t="str">
            <v>C</v>
          </cell>
          <cell r="M19">
            <v>2</v>
          </cell>
        </row>
        <row r="20">
          <cell r="K20">
            <v>7.5</v>
          </cell>
          <cell r="L20" t="str">
            <v>B</v>
          </cell>
          <cell r="M20">
            <v>3</v>
          </cell>
        </row>
        <row r="21">
          <cell r="K21">
            <v>7.1</v>
          </cell>
          <cell r="L21" t="str">
            <v>B</v>
          </cell>
          <cell r="M21">
            <v>3</v>
          </cell>
        </row>
        <row r="22">
          <cell r="K22">
            <v>7.1</v>
          </cell>
          <cell r="L22" t="str">
            <v>B</v>
          </cell>
          <cell r="M22">
            <v>3</v>
          </cell>
        </row>
        <row r="23">
          <cell r="K23">
            <v>7.1</v>
          </cell>
          <cell r="L23" t="str">
            <v>B</v>
          </cell>
          <cell r="M23">
            <v>3</v>
          </cell>
        </row>
        <row r="24">
          <cell r="K24">
            <v>8.1999999999999993</v>
          </cell>
          <cell r="L24" t="str">
            <v>B</v>
          </cell>
          <cell r="M24">
            <v>3</v>
          </cell>
        </row>
        <row r="25">
          <cell r="K25">
            <v>8.1</v>
          </cell>
          <cell r="L25" t="str">
            <v>B</v>
          </cell>
          <cell r="M25">
            <v>3</v>
          </cell>
        </row>
        <row r="26">
          <cell r="K26">
            <v>7.4</v>
          </cell>
          <cell r="L26" t="str">
            <v>B</v>
          </cell>
          <cell r="M26">
            <v>3</v>
          </cell>
        </row>
        <row r="27">
          <cell r="K27">
            <v>7</v>
          </cell>
          <cell r="L27" t="str">
            <v>B</v>
          </cell>
          <cell r="M27">
            <v>3</v>
          </cell>
        </row>
        <row r="28">
          <cell r="K28">
            <v>6.5</v>
          </cell>
          <cell r="L28" t="str">
            <v>C</v>
          </cell>
          <cell r="M28">
            <v>2</v>
          </cell>
        </row>
        <row r="29">
          <cell r="K29">
            <v>7</v>
          </cell>
          <cell r="L29" t="str">
            <v>B</v>
          </cell>
          <cell r="M29">
            <v>3</v>
          </cell>
        </row>
        <row r="30">
          <cell r="K30">
            <v>8.1</v>
          </cell>
          <cell r="L30" t="str">
            <v>B</v>
          </cell>
          <cell r="M30">
            <v>3</v>
          </cell>
        </row>
        <row r="31">
          <cell r="K31">
            <v>6.9</v>
          </cell>
          <cell r="L31" t="str">
            <v>C</v>
          </cell>
          <cell r="M31">
            <v>2</v>
          </cell>
        </row>
        <row r="32">
          <cell r="K32">
            <v>7.5</v>
          </cell>
          <cell r="L32" t="str">
            <v>B</v>
          </cell>
          <cell r="M32">
            <v>3</v>
          </cell>
        </row>
        <row r="34">
          <cell r="K34">
            <v>7</v>
          </cell>
          <cell r="L34" t="str">
            <v>B</v>
          </cell>
          <cell r="M34">
            <v>3</v>
          </cell>
        </row>
        <row r="36">
          <cell r="K36">
            <v>7.8</v>
          </cell>
          <cell r="L36" t="str">
            <v>B</v>
          </cell>
          <cell r="M36">
            <v>3</v>
          </cell>
        </row>
        <row r="37">
          <cell r="K37">
            <v>7.5</v>
          </cell>
          <cell r="L37" t="str">
            <v>B</v>
          </cell>
          <cell r="M37">
            <v>3</v>
          </cell>
        </row>
        <row r="38">
          <cell r="K38">
            <v>7.5</v>
          </cell>
          <cell r="L38" t="str">
            <v>B</v>
          </cell>
          <cell r="M38">
            <v>3</v>
          </cell>
        </row>
        <row r="40">
          <cell r="K40">
            <v>7.6</v>
          </cell>
          <cell r="L40" t="str">
            <v>B</v>
          </cell>
          <cell r="M40">
            <v>3</v>
          </cell>
        </row>
      </sheetData>
      <sheetData sheetId="2" refreshError="1">
        <row r="10">
          <cell r="K10">
            <v>8.1</v>
          </cell>
          <cell r="L10" t="str">
            <v>B</v>
          </cell>
          <cell r="M10">
            <v>3</v>
          </cell>
        </row>
        <row r="12">
          <cell r="K12">
            <v>6.9</v>
          </cell>
          <cell r="L12" t="str">
            <v>C</v>
          </cell>
          <cell r="M12">
            <v>2</v>
          </cell>
        </row>
        <row r="13">
          <cell r="K13">
            <v>8.8000000000000007</v>
          </cell>
          <cell r="L13" t="str">
            <v>A</v>
          </cell>
          <cell r="M13">
            <v>4</v>
          </cell>
        </row>
        <row r="14">
          <cell r="K14">
            <v>6.7</v>
          </cell>
          <cell r="L14" t="str">
            <v>C</v>
          </cell>
          <cell r="M14">
            <v>2</v>
          </cell>
        </row>
        <row r="15">
          <cell r="K15">
            <v>6.1</v>
          </cell>
          <cell r="L15" t="str">
            <v>C</v>
          </cell>
          <cell r="M15">
            <v>2</v>
          </cell>
        </row>
        <row r="18">
          <cell r="K18">
            <v>7.5</v>
          </cell>
          <cell r="L18" t="str">
            <v>B</v>
          </cell>
          <cell r="M18">
            <v>3</v>
          </cell>
        </row>
        <row r="19">
          <cell r="K19">
            <v>8.3000000000000007</v>
          </cell>
          <cell r="L19" t="str">
            <v>B</v>
          </cell>
          <cell r="M19">
            <v>3</v>
          </cell>
        </row>
        <row r="20">
          <cell r="K20">
            <v>5.0999999999999996</v>
          </cell>
          <cell r="L20" t="str">
            <v>D</v>
          </cell>
          <cell r="M20">
            <v>1</v>
          </cell>
        </row>
        <row r="21">
          <cell r="K21">
            <v>4.5</v>
          </cell>
          <cell r="L21" t="str">
            <v>D</v>
          </cell>
          <cell r="M21">
            <v>1</v>
          </cell>
        </row>
        <row r="22">
          <cell r="K22">
            <v>6.1</v>
          </cell>
          <cell r="L22" t="str">
            <v>C</v>
          </cell>
          <cell r="M22">
            <v>2</v>
          </cell>
        </row>
        <row r="23">
          <cell r="K23">
            <v>9.1999999999999993</v>
          </cell>
          <cell r="L23" t="str">
            <v>A</v>
          </cell>
          <cell r="M23">
            <v>4</v>
          </cell>
        </row>
        <row r="24">
          <cell r="K24">
            <v>8.8000000000000007</v>
          </cell>
          <cell r="L24" t="str">
            <v>A</v>
          </cell>
          <cell r="M24">
            <v>4</v>
          </cell>
        </row>
        <row r="25">
          <cell r="K25">
            <v>6.5</v>
          </cell>
          <cell r="L25" t="str">
            <v>C</v>
          </cell>
          <cell r="M25">
            <v>2</v>
          </cell>
        </row>
        <row r="26">
          <cell r="K26">
            <v>4.5999999999999996</v>
          </cell>
          <cell r="L26" t="str">
            <v>D</v>
          </cell>
          <cell r="M26">
            <v>1</v>
          </cell>
        </row>
        <row r="27">
          <cell r="K27">
            <v>7.9</v>
          </cell>
          <cell r="L27" t="str">
            <v>B</v>
          </cell>
          <cell r="M27">
            <v>3</v>
          </cell>
        </row>
        <row r="28">
          <cell r="K28">
            <v>6.1</v>
          </cell>
          <cell r="L28" t="str">
            <v>C</v>
          </cell>
          <cell r="M28">
            <v>2</v>
          </cell>
        </row>
        <row r="30">
          <cell r="K30">
            <v>6.2</v>
          </cell>
          <cell r="L30" t="str">
            <v>C</v>
          </cell>
          <cell r="M30">
            <v>2</v>
          </cell>
        </row>
        <row r="31">
          <cell r="K31">
            <v>5.6</v>
          </cell>
          <cell r="L31" t="str">
            <v>C</v>
          </cell>
          <cell r="M31">
            <v>2</v>
          </cell>
        </row>
        <row r="32">
          <cell r="K32">
            <v>7</v>
          </cell>
          <cell r="L32" t="str">
            <v>B</v>
          </cell>
          <cell r="M32">
            <v>3</v>
          </cell>
        </row>
        <row r="33">
          <cell r="K33">
            <v>9.8000000000000007</v>
          </cell>
          <cell r="L33" t="str">
            <v>A</v>
          </cell>
          <cell r="M33">
            <v>4</v>
          </cell>
        </row>
        <row r="36">
          <cell r="K36">
            <v>5.5</v>
          </cell>
          <cell r="L36" t="str">
            <v>C</v>
          </cell>
          <cell r="M36">
            <v>2</v>
          </cell>
        </row>
        <row r="38">
          <cell r="K38">
            <v>7.1</v>
          </cell>
          <cell r="L38" t="str">
            <v>B</v>
          </cell>
          <cell r="M38">
            <v>3</v>
          </cell>
        </row>
        <row r="39">
          <cell r="K39">
            <v>6.1</v>
          </cell>
          <cell r="L39" t="str">
            <v>C</v>
          </cell>
          <cell r="M39">
            <v>2</v>
          </cell>
        </row>
        <row r="40">
          <cell r="K40">
            <v>6.7</v>
          </cell>
          <cell r="L40" t="str">
            <v>C</v>
          </cell>
          <cell r="M40">
            <v>2</v>
          </cell>
        </row>
      </sheetData>
      <sheetData sheetId="3" refreshError="1">
        <row r="10">
          <cell r="K10">
            <v>5.9</v>
          </cell>
          <cell r="L10" t="str">
            <v>C</v>
          </cell>
          <cell r="M10">
            <v>2</v>
          </cell>
        </row>
        <row r="13">
          <cell r="K13">
            <v>9</v>
          </cell>
          <cell r="L13" t="str">
            <v>A</v>
          </cell>
          <cell r="M13">
            <v>4</v>
          </cell>
        </row>
        <row r="15">
          <cell r="K15">
            <v>6.5</v>
          </cell>
          <cell r="L15" t="str">
            <v>C</v>
          </cell>
          <cell r="M15">
            <v>2</v>
          </cell>
        </row>
        <row r="19">
          <cell r="K19">
            <v>7.2</v>
          </cell>
          <cell r="L19" t="str">
            <v>B</v>
          </cell>
          <cell r="M19">
            <v>3</v>
          </cell>
        </row>
        <row r="20">
          <cell r="K20">
            <v>0</v>
          </cell>
          <cell r="L20" t="str">
            <v>F</v>
          </cell>
          <cell r="M20">
            <v>0</v>
          </cell>
        </row>
        <row r="23">
          <cell r="K23">
            <v>7.9</v>
          </cell>
          <cell r="L23" t="str">
            <v>B</v>
          </cell>
          <cell r="M23">
            <v>3</v>
          </cell>
        </row>
        <row r="24">
          <cell r="K24">
            <v>8.6999999999999993</v>
          </cell>
          <cell r="L24" t="str">
            <v>A</v>
          </cell>
          <cell r="M24">
            <v>4</v>
          </cell>
        </row>
        <row r="29">
          <cell r="K29">
            <v>4.4000000000000004</v>
          </cell>
          <cell r="L29" t="str">
            <v>D</v>
          </cell>
          <cell r="M29">
            <v>1</v>
          </cell>
        </row>
        <row r="30">
          <cell r="K30">
            <v>7.7</v>
          </cell>
          <cell r="L30" t="str">
            <v>B</v>
          </cell>
          <cell r="M30">
            <v>3</v>
          </cell>
        </row>
        <row r="31">
          <cell r="K31">
            <v>8.8000000000000007</v>
          </cell>
          <cell r="L31" t="str">
            <v>A</v>
          </cell>
          <cell r="M31">
            <v>4</v>
          </cell>
        </row>
        <row r="32">
          <cell r="K32">
            <v>7.1</v>
          </cell>
          <cell r="L32" t="str">
            <v>B</v>
          </cell>
          <cell r="M32">
            <v>3</v>
          </cell>
        </row>
        <row r="33">
          <cell r="K33">
            <v>9.3000000000000007</v>
          </cell>
          <cell r="L33" t="str">
            <v>A</v>
          </cell>
          <cell r="M33">
            <v>4</v>
          </cell>
        </row>
        <row r="38">
          <cell r="K38">
            <v>7.3</v>
          </cell>
          <cell r="L38" t="str">
            <v>B</v>
          </cell>
          <cell r="M38">
            <v>3</v>
          </cell>
        </row>
        <row r="39">
          <cell r="K39">
            <v>8.6</v>
          </cell>
          <cell r="L39" t="str">
            <v>A</v>
          </cell>
          <cell r="M39">
            <v>4</v>
          </cell>
        </row>
        <row r="40">
          <cell r="K40">
            <v>4.8</v>
          </cell>
          <cell r="L40" t="str">
            <v>D</v>
          </cell>
          <cell r="M40">
            <v>1</v>
          </cell>
        </row>
      </sheetData>
      <sheetData sheetId="4" refreshError="1"/>
      <sheetData sheetId="5" refreshError="1">
        <row r="10">
          <cell r="K10">
            <v>9.1</v>
          </cell>
          <cell r="L10" t="str">
            <v>A</v>
          </cell>
          <cell r="M10">
            <v>4</v>
          </cell>
        </row>
        <row r="12">
          <cell r="K12">
            <v>9.1</v>
          </cell>
          <cell r="L12" t="str">
            <v>A</v>
          </cell>
          <cell r="M12">
            <v>4</v>
          </cell>
        </row>
        <row r="13">
          <cell r="K13">
            <v>9.1</v>
          </cell>
          <cell r="L13" t="str">
            <v>A</v>
          </cell>
          <cell r="M13">
            <v>4</v>
          </cell>
        </row>
        <row r="14">
          <cell r="K14">
            <v>8.9</v>
          </cell>
          <cell r="L14" t="str">
            <v>A</v>
          </cell>
          <cell r="M14">
            <v>4</v>
          </cell>
        </row>
        <row r="15">
          <cell r="K15">
            <v>9.5</v>
          </cell>
          <cell r="L15" t="str">
            <v>A</v>
          </cell>
          <cell r="M15">
            <v>4</v>
          </cell>
        </row>
        <row r="16">
          <cell r="K16">
            <v>8.8000000000000007</v>
          </cell>
          <cell r="L16" t="str">
            <v>A</v>
          </cell>
          <cell r="M16">
            <v>4</v>
          </cell>
        </row>
        <row r="17">
          <cell r="K17">
            <v>8.1</v>
          </cell>
          <cell r="L17" t="str">
            <v>B</v>
          </cell>
          <cell r="M17">
            <v>3</v>
          </cell>
        </row>
        <row r="18">
          <cell r="K18">
            <v>8.8000000000000007</v>
          </cell>
          <cell r="L18" t="str">
            <v>A</v>
          </cell>
          <cell r="M18">
            <v>4</v>
          </cell>
        </row>
        <row r="19">
          <cell r="K19">
            <v>9.1</v>
          </cell>
          <cell r="L19" t="str">
            <v>A</v>
          </cell>
          <cell r="M19">
            <v>4</v>
          </cell>
        </row>
        <row r="20">
          <cell r="K20">
            <v>8.5</v>
          </cell>
          <cell r="L20" t="str">
            <v>A</v>
          </cell>
          <cell r="M20">
            <v>4</v>
          </cell>
        </row>
        <row r="21">
          <cell r="K21">
            <v>8.8000000000000007</v>
          </cell>
          <cell r="L21" t="str">
            <v>A</v>
          </cell>
          <cell r="M21">
            <v>4</v>
          </cell>
        </row>
        <row r="22">
          <cell r="K22">
            <v>9.1</v>
          </cell>
          <cell r="L22" t="str">
            <v>A</v>
          </cell>
          <cell r="M22">
            <v>4</v>
          </cell>
        </row>
        <row r="23">
          <cell r="K23">
            <v>9.5</v>
          </cell>
          <cell r="L23" t="str">
            <v>A</v>
          </cell>
          <cell r="M23">
            <v>4</v>
          </cell>
        </row>
        <row r="24">
          <cell r="K24">
            <v>9</v>
          </cell>
          <cell r="L24" t="str">
            <v>A</v>
          </cell>
          <cell r="M24">
            <v>4</v>
          </cell>
        </row>
        <row r="25">
          <cell r="K25">
            <v>8.8000000000000007</v>
          </cell>
          <cell r="L25" t="str">
            <v>A</v>
          </cell>
          <cell r="M25">
            <v>4</v>
          </cell>
        </row>
        <row r="26">
          <cell r="K26">
            <v>8.1999999999999993</v>
          </cell>
          <cell r="L26" t="str">
            <v>B</v>
          </cell>
          <cell r="M26">
            <v>3</v>
          </cell>
        </row>
        <row r="27">
          <cell r="K27">
            <v>9</v>
          </cell>
          <cell r="L27" t="str">
            <v>A</v>
          </cell>
          <cell r="M27">
            <v>4</v>
          </cell>
        </row>
        <row r="28">
          <cell r="K28">
            <v>9.4</v>
          </cell>
          <cell r="L28" t="str">
            <v>A</v>
          </cell>
          <cell r="M28">
            <v>4</v>
          </cell>
        </row>
        <row r="29">
          <cell r="K29">
            <v>8.9</v>
          </cell>
          <cell r="L29" t="str">
            <v>A</v>
          </cell>
          <cell r="M29">
            <v>4</v>
          </cell>
        </row>
        <row r="30">
          <cell r="K30">
            <v>9.1</v>
          </cell>
          <cell r="L30" t="str">
            <v>A</v>
          </cell>
          <cell r="M30">
            <v>4</v>
          </cell>
        </row>
        <row r="31">
          <cell r="K31">
            <v>9.5</v>
          </cell>
          <cell r="L31" t="str">
            <v>A</v>
          </cell>
          <cell r="M31">
            <v>4</v>
          </cell>
        </row>
        <row r="32">
          <cell r="K32">
            <v>9.1</v>
          </cell>
          <cell r="L32" t="str">
            <v>A</v>
          </cell>
          <cell r="M32">
            <v>4</v>
          </cell>
        </row>
        <row r="33">
          <cell r="K33">
            <v>9.5</v>
          </cell>
          <cell r="L33" t="str">
            <v>A</v>
          </cell>
          <cell r="M33">
            <v>4</v>
          </cell>
        </row>
        <row r="34">
          <cell r="K34">
            <v>8.6999999999999993</v>
          </cell>
          <cell r="L34" t="str">
            <v>A</v>
          </cell>
          <cell r="M34">
            <v>4</v>
          </cell>
        </row>
        <row r="35">
          <cell r="K35">
            <v>8.1999999999999993</v>
          </cell>
          <cell r="L35" t="str">
            <v>B</v>
          </cell>
          <cell r="M35">
            <v>3</v>
          </cell>
        </row>
        <row r="36">
          <cell r="K36">
            <v>8.8000000000000007</v>
          </cell>
          <cell r="L36" t="str">
            <v>A</v>
          </cell>
          <cell r="M36">
            <v>4</v>
          </cell>
        </row>
        <row r="37">
          <cell r="K37">
            <v>8.4</v>
          </cell>
          <cell r="L37" t="str">
            <v>B</v>
          </cell>
          <cell r="M37">
            <v>3</v>
          </cell>
        </row>
        <row r="38">
          <cell r="K38">
            <v>8.6999999999999993</v>
          </cell>
          <cell r="L38" t="str">
            <v>A</v>
          </cell>
          <cell r="M38">
            <v>4</v>
          </cell>
        </row>
        <row r="39">
          <cell r="K39">
            <v>9.1</v>
          </cell>
          <cell r="L39" t="str">
            <v>A</v>
          </cell>
          <cell r="M39">
            <v>4</v>
          </cell>
        </row>
        <row r="40">
          <cell r="K40">
            <v>9.1</v>
          </cell>
          <cell r="L40" t="str">
            <v>A</v>
          </cell>
          <cell r="M40">
            <v>4</v>
          </cell>
        </row>
      </sheetData>
      <sheetData sheetId="6" refreshError="1">
        <row r="10">
          <cell r="K10">
            <v>7.9</v>
          </cell>
          <cell r="L10" t="str">
            <v>B</v>
          </cell>
          <cell r="M10">
            <v>3</v>
          </cell>
        </row>
        <row r="12">
          <cell r="K12">
            <v>9</v>
          </cell>
          <cell r="L12" t="str">
            <v>A</v>
          </cell>
          <cell r="M12">
            <v>4</v>
          </cell>
        </row>
        <row r="13">
          <cell r="K13">
            <v>9.3000000000000007</v>
          </cell>
          <cell r="L13" t="str">
            <v>A</v>
          </cell>
          <cell r="M13">
            <v>4</v>
          </cell>
        </row>
        <row r="14">
          <cell r="K14">
            <v>8.6</v>
          </cell>
          <cell r="L14" t="str">
            <v>A</v>
          </cell>
          <cell r="M14">
            <v>4</v>
          </cell>
        </row>
        <row r="15">
          <cell r="K15">
            <v>9</v>
          </cell>
          <cell r="L15" t="str">
            <v>A</v>
          </cell>
          <cell r="M15">
            <v>4</v>
          </cell>
        </row>
        <row r="16">
          <cell r="K16">
            <v>7.9</v>
          </cell>
          <cell r="L16" t="str">
            <v>B</v>
          </cell>
          <cell r="M16">
            <v>3</v>
          </cell>
        </row>
        <row r="18">
          <cell r="K18">
            <v>8.6</v>
          </cell>
          <cell r="L18" t="str">
            <v>A</v>
          </cell>
          <cell r="M18">
            <v>4</v>
          </cell>
        </row>
        <row r="19">
          <cell r="K19">
            <v>9</v>
          </cell>
          <cell r="L19" t="str">
            <v>A</v>
          </cell>
          <cell r="M19">
            <v>4</v>
          </cell>
        </row>
        <row r="20">
          <cell r="K20">
            <v>7.3</v>
          </cell>
          <cell r="L20" t="str">
            <v>B</v>
          </cell>
          <cell r="M20">
            <v>3</v>
          </cell>
        </row>
        <row r="21">
          <cell r="K21">
            <v>8.6</v>
          </cell>
          <cell r="L21" t="str">
            <v>A</v>
          </cell>
          <cell r="M21">
            <v>4</v>
          </cell>
        </row>
        <row r="22">
          <cell r="K22">
            <v>7.9</v>
          </cell>
          <cell r="L22" t="str">
            <v>B</v>
          </cell>
          <cell r="M22">
            <v>3</v>
          </cell>
        </row>
        <row r="23">
          <cell r="K23">
            <v>9</v>
          </cell>
          <cell r="L23" t="str">
            <v>A</v>
          </cell>
          <cell r="M23">
            <v>4</v>
          </cell>
        </row>
        <row r="24">
          <cell r="K24">
            <v>9.6999999999999993</v>
          </cell>
          <cell r="L24" t="str">
            <v>A</v>
          </cell>
          <cell r="M24">
            <v>4</v>
          </cell>
        </row>
        <row r="25">
          <cell r="K25">
            <v>8.6</v>
          </cell>
          <cell r="L25" t="str">
            <v>A</v>
          </cell>
          <cell r="M25">
            <v>4</v>
          </cell>
        </row>
        <row r="26">
          <cell r="K26">
            <v>7.6</v>
          </cell>
          <cell r="L26" t="str">
            <v>B</v>
          </cell>
          <cell r="M26">
            <v>3</v>
          </cell>
        </row>
        <row r="27">
          <cell r="K27">
            <v>9.3000000000000007</v>
          </cell>
          <cell r="L27" t="str">
            <v>A</v>
          </cell>
          <cell r="M27">
            <v>4</v>
          </cell>
        </row>
        <row r="28">
          <cell r="K28">
            <v>8.5</v>
          </cell>
          <cell r="L28" t="str">
            <v>A</v>
          </cell>
          <cell r="M28">
            <v>4</v>
          </cell>
        </row>
        <row r="29">
          <cell r="K29">
            <v>8.3000000000000007</v>
          </cell>
          <cell r="L29" t="str">
            <v>B</v>
          </cell>
          <cell r="M29">
            <v>3</v>
          </cell>
        </row>
        <row r="30">
          <cell r="K30">
            <v>9.3000000000000007</v>
          </cell>
          <cell r="L30" t="str">
            <v>A</v>
          </cell>
          <cell r="M30">
            <v>4</v>
          </cell>
        </row>
        <row r="31">
          <cell r="K31">
            <v>8.4</v>
          </cell>
          <cell r="L31" t="str">
            <v>B</v>
          </cell>
          <cell r="M31">
            <v>3</v>
          </cell>
        </row>
        <row r="32">
          <cell r="K32">
            <v>9</v>
          </cell>
          <cell r="L32" t="str">
            <v>A</v>
          </cell>
          <cell r="M32">
            <v>4</v>
          </cell>
        </row>
        <row r="33">
          <cell r="K33">
            <v>9.3000000000000007</v>
          </cell>
          <cell r="L33" t="str">
            <v>A</v>
          </cell>
          <cell r="M33">
            <v>4</v>
          </cell>
        </row>
        <row r="34">
          <cell r="K34">
            <v>9</v>
          </cell>
          <cell r="L34" t="str">
            <v>A</v>
          </cell>
          <cell r="M34">
            <v>4</v>
          </cell>
        </row>
        <row r="35">
          <cell r="K35">
            <v>8.6</v>
          </cell>
          <cell r="L35" t="str">
            <v>A</v>
          </cell>
          <cell r="M35">
            <v>4</v>
          </cell>
        </row>
        <row r="36">
          <cell r="K36">
            <v>8.6</v>
          </cell>
          <cell r="L36" t="str">
            <v>A</v>
          </cell>
          <cell r="M36">
            <v>4</v>
          </cell>
        </row>
        <row r="38">
          <cell r="K38">
            <v>7.9</v>
          </cell>
          <cell r="L38" t="str">
            <v>B</v>
          </cell>
          <cell r="M38">
            <v>3</v>
          </cell>
        </row>
        <row r="39">
          <cell r="K39">
            <v>9</v>
          </cell>
          <cell r="L39" t="str">
            <v>A</v>
          </cell>
          <cell r="M39">
            <v>4</v>
          </cell>
        </row>
        <row r="40">
          <cell r="K40">
            <v>8.6</v>
          </cell>
          <cell r="L40" t="str">
            <v>A</v>
          </cell>
          <cell r="M40">
            <v>4</v>
          </cell>
        </row>
      </sheetData>
      <sheetData sheetId="7" refreshError="1">
        <row r="10">
          <cell r="K10">
            <v>9.4</v>
          </cell>
          <cell r="L10" t="str">
            <v>A</v>
          </cell>
          <cell r="M10">
            <v>4</v>
          </cell>
        </row>
        <row r="12">
          <cell r="K12">
            <v>7.7</v>
          </cell>
          <cell r="L12" t="str">
            <v>B</v>
          </cell>
          <cell r="M12">
            <v>3</v>
          </cell>
        </row>
        <row r="13">
          <cell r="K13">
            <v>9</v>
          </cell>
          <cell r="L13" t="str">
            <v>A</v>
          </cell>
          <cell r="M13">
            <v>4</v>
          </cell>
        </row>
        <row r="17">
          <cell r="K17">
            <v>3.3</v>
          </cell>
          <cell r="L17" t="str">
            <v>F</v>
          </cell>
          <cell r="M17">
            <v>0</v>
          </cell>
        </row>
        <row r="18">
          <cell r="K18">
            <v>8.6999999999999993</v>
          </cell>
          <cell r="L18" t="str">
            <v>A</v>
          </cell>
          <cell r="M18">
            <v>4</v>
          </cell>
        </row>
        <row r="19">
          <cell r="K19">
            <v>9.5</v>
          </cell>
          <cell r="L19" t="str">
            <v>A</v>
          </cell>
          <cell r="M19">
            <v>4</v>
          </cell>
        </row>
        <row r="22">
          <cell r="K22">
            <v>8.6</v>
          </cell>
          <cell r="L22" t="str">
            <v>A</v>
          </cell>
          <cell r="M22">
            <v>4</v>
          </cell>
        </row>
        <row r="23">
          <cell r="K23">
            <v>9</v>
          </cell>
          <cell r="L23" t="str">
            <v>A</v>
          </cell>
          <cell r="M23">
            <v>4</v>
          </cell>
        </row>
        <row r="24">
          <cell r="K24">
            <v>9.1999999999999993</v>
          </cell>
          <cell r="L24" t="str">
            <v>A</v>
          </cell>
          <cell r="M24">
            <v>4</v>
          </cell>
        </row>
        <row r="25">
          <cell r="K25">
            <v>8.1999999999999993</v>
          </cell>
          <cell r="L25" t="str">
            <v>B</v>
          </cell>
          <cell r="M25">
            <v>3</v>
          </cell>
        </row>
        <row r="27">
          <cell r="K27">
            <v>8.4</v>
          </cell>
          <cell r="L27" t="str">
            <v>B</v>
          </cell>
          <cell r="M27">
            <v>3</v>
          </cell>
        </row>
        <row r="28">
          <cell r="K28">
            <v>8.8000000000000007</v>
          </cell>
          <cell r="L28" t="str">
            <v>A</v>
          </cell>
          <cell r="M28">
            <v>4</v>
          </cell>
        </row>
        <row r="30">
          <cell r="K30">
            <v>9</v>
          </cell>
          <cell r="L30" t="str">
            <v>A</v>
          </cell>
          <cell r="M30">
            <v>4</v>
          </cell>
        </row>
        <row r="31">
          <cell r="K31">
            <v>8.3000000000000007</v>
          </cell>
          <cell r="L31" t="str">
            <v>B</v>
          </cell>
          <cell r="M31">
            <v>3</v>
          </cell>
        </row>
        <row r="32">
          <cell r="K32">
            <v>9.3000000000000007</v>
          </cell>
          <cell r="L32" t="str">
            <v>A</v>
          </cell>
          <cell r="M32">
            <v>4</v>
          </cell>
        </row>
        <row r="33">
          <cell r="K33">
            <v>9.5</v>
          </cell>
          <cell r="L33" t="str">
            <v>A</v>
          </cell>
          <cell r="M33">
            <v>4</v>
          </cell>
        </row>
        <row r="36">
          <cell r="K36">
            <v>8</v>
          </cell>
          <cell r="L36" t="str">
            <v>B</v>
          </cell>
          <cell r="M36">
            <v>3</v>
          </cell>
        </row>
        <row r="37">
          <cell r="K37">
            <v>8.3000000000000007</v>
          </cell>
          <cell r="L37" t="str">
            <v>B</v>
          </cell>
          <cell r="M37">
            <v>3</v>
          </cell>
        </row>
        <row r="38">
          <cell r="K38">
            <v>7.1</v>
          </cell>
          <cell r="L38" t="str">
            <v>B</v>
          </cell>
          <cell r="M38">
            <v>3</v>
          </cell>
        </row>
        <row r="39">
          <cell r="K39">
            <v>9.3000000000000007</v>
          </cell>
          <cell r="L39" t="str">
            <v>A</v>
          </cell>
          <cell r="M39">
            <v>4</v>
          </cell>
        </row>
        <row r="40">
          <cell r="K40">
            <v>8.8000000000000007</v>
          </cell>
          <cell r="L40" t="str">
            <v>A</v>
          </cell>
          <cell r="M40">
            <v>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HL"/>
      <sheetName val="QTSH"/>
      <sheetName val="TACN"/>
      <sheetName val="QTCN 2"/>
      <sheetName val="TTXLN&amp;NT"/>
      <sheetName val="Doc hoc MT"/>
      <sheetName val="CNXLNC"/>
      <sheetName val="THHĐC"/>
      <sheetName val="TACN L2"/>
      <sheetName val="QTSH L2"/>
      <sheetName val="ĐHMT L2"/>
      <sheetName val="QTCN2 L2"/>
      <sheetName val="QTHL L2"/>
      <sheetName val="CNXLNC L2"/>
      <sheetName val="Hoa PT"/>
      <sheetName val="QTCN1 L2"/>
    </sheetNames>
    <sheetDataSet>
      <sheetData sheetId="0" refreshError="1">
        <row r="10">
          <cell r="K10">
            <v>7.2</v>
          </cell>
          <cell r="L10" t="str">
            <v>B</v>
          </cell>
          <cell r="M10">
            <v>3</v>
          </cell>
        </row>
        <row r="11">
          <cell r="K11">
            <v>6.6</v>
          </cell>
          <cell r="L11" t="str">
            <v>C</v>
          </cell>
          <cell r="M11">
            <v>2</v>
          </cell>
        </row>
        <row r="12">
          <cell r="K12">
            <v>8.6</v>
          </cell>
          <cell r="L12" t="str">
            <v>A</v>
          </cell>
          <cell r="M12">
            <v>4</v>
          </cell>
        </row>
        <row r="13">
          <cell r="K13">
            <v>9.5</v>
          </cell>
          <cell r="L13" t="str">
            <v>A</v>
          </cell>
          <cell r="M13">
            <v>4</v>
          </cell>
        </row>
        <row r="14">
          <cell r="K14">
            <v>8.1999999999999993</v>
          </cell>
          <cell r="L14" t="str">
            <v>B</v>
          </cell>
          <cell r="M14">
            <v>3</v>
          </cell>
        </row>
        <row r="15">
          <cell r="K15">
            <v>9</v>
          </cell>
          <cell r="L15" t="str">
            <v>A</v>
          </cell>
          <cell r="M15">
            <v>4</v>
          </cell>
        </row>
        <row r="16">
          <cell r="K16">
            <v>7.3</v>
          </cell>
          <cell r="L16" t="str">
            <v>B</v>
          </cell>
          <cell r="M16">
            <v>3</v>
          </cell>
        </row>
        <row r="18">
          <cell r="K18">
            <v>8.6</v>
          </cell>
          <cell r="L18" t="str">
            <v>A</v>
          </cell>
          <cell r="M18">
            <v>4</v>
          </cell>
        </row>
        <row r="19">
          <cell r="K19">
            <v>8.1999999999999993</v>
          </cell>
          <cell r="L19" t="str">
            <v>B</v>
          </cell>
          <cell r="M19">
            <v>3</v>
          </cell>
        </row>
        <row r="20">
          <cell r="K20">
            <v>5.8</v>
          </cell>
          <cell r="L20" t="str">
            <v>C</v>
          </cell>
          <cell r="M20">
            <v>2</v>
          </cell>
        </row>
        <row r="21">
          <cell r="K21">
            <v>8.8000000000000007</v>
          </cell>
          <cell r="L21" t="str">
            <v>A</v>
          </cell>
          <cell r="M21">
            <v>4</v>
          </cell>
        </row>
        <row r="22">
          <cell r="K22">
            <v>9.1999999999999993</v>
          </cell>
          <cell r="L22" t="str">
            <v>A</v>
          </cell>
          <cell r="M22">
            <v>4</v>
          </cell>
        </row>
        <row r="23">
          <cell r="K23">
            <v>9.1</v>
          </cell>
          <cell r="L23" t="str">
            <v>A</v>
          </cell>
          <cell r="M23">
            <v>4</v>
          </cell>
        </row>
        <row r="24">
          <cell r="K24">
            <v>8.8000000000000007</v>
          </cell>
          <cell r="L24" t="str">
            <v>A</v>
          </cell>
          <cell r="M24">
            <v>4</v>
          </cell>
        </row>
        <row r="27">
          <cell r="K27">
            <v>9.1999999999999993</v>
          </cell>
          <cell r="L27" t="str">
            <v>A</v>
          </cell>
          <cell r="M27">
            <v>4</v>
          </cell>
        </row>
        <row r="28">
          <cell r="K28">
            <v>8.6999999999999993</v>
          </cell>
          <cell r="L28" t="str">
            <v>A</v>
          </cell>
          <cell r="M28">
            <v>4</v>
          </cell>
        </row>
        <row r="30">
          <cell r="K30">
            <v>8.6</v>
          </cell>
          <cell r="L30" t="str">
            <v>A</v>
          </cell>
          <cell r="M30">
            <v>4</v>
          </cell>
        </row>
        <row r="31">
          <cell r="K31">
            <v>7.1</v>
          </cell>
          <cell r="L31" t="str">
            <v>B</v>
          </cell>
          <cell r="M31">
            <v>3</v>
          </cell>
        </row>
        <row r="32">
          <cell r="K32">
            <v>9.3000000000000007</v>
          </cell>
          <cell r="L32" t="str">
            <v>A</v>
          </cell>
          <cell r="M32">
            <v>4</v>
          </cell>
        </row>
        <row r="33">
          <cell r="K33">
            <v>9.4</v>
          </cell>
          <cell r="L33" t="str">
            <v>A</v>
          </cell>
          <cell r="M33">
            <v>4</v>
          </cell>
        </row>
        <row r="34">
          <cell r="K34">
            <v>4.2</v>
          </cell>
          <cell r="L34" t="str">
            <v>D</v>
          </cell>
          <cell r="M34">
            <v>1</v>
          </cell>
        </row>
        <row r="36">
          <cell r="K36">
            <v>6</v>
          </cell>
          <cell r="L36" t="str">
            <v>C</v>
          </cell>
          <cell r="M36">
            <v>2</v>
          </cell>
        </row>
        <row r="37">
          <cell r="K37">
            <v>4.5999999999999996</v>
          </cell>
          <cell r="L37" t="str">
            <v>D</v>
          </cell>
          <cell r="M37">
            <v>1</v>
          </cell>
        </row>
        <row r="38">
          <cell r="K38">
            <v>8.9</v>
          </cell>
          <cell r="L38" t="str">
            <v>A</v>
          </cell>
          <cell r="M38">
            <v>4</v>
          </cell>
        </row>
        <row r="39">
          <cell r="K39">
            <v>6.8</v>
          </cell>
          <cell r="L39" t="str">
            <v>C</v>
          </cell>
          <cell r="M39">
            <v>2</v>
          </cell>
        </row>
        <row r="40">
          <cell r="K40">
            <v>8.9</v>
          </cell>
          <cell r="L40" t="str">
            <v>A</v>
          </cell>
          <cell r="M40">
            <v>4</v>
          </cell>
        </row>
      </sheetData>
      <sheetData sheetId="1" refreshError="1">
        <row r="10">
          <cell r="K10">
            <v>6.5</v>
          </cell>
          <cell r="L10" t="str">
            <v>C</v>
          </cell>
          <cell r="M10">
            <v>2</v>
          </cell>
        </row>
        <row r="12">
          <cell r="K12">
            <v>4.8</v>
          </cell>
          <cell r="L12" t="str">
            <v>D</v>
          </cell>
          <cell r="M12">
            <v>1</v>
          </cell>
        </row>
        <row r="13">
          <cell r="K13">
            <v>6.9</v>
          </cell>
          <cell r="L13" t="str">
            <v>C</v>
          </cell>
          <cell r="M13">
            <v>2</v>
          </cell>
        </row>
        <row r="14">
          <cell r="K14">
            <v>6.9</v>
          </cell>
          <cell r="L14" t="str">
            <v>C</v>
          </cell>
          <cell r="M14">
            <v>2</v>
          </cell>
        </row>
        <row r="16">
          <cell r="K16">
            <v>6.2</v>
          </cell>
          <cell r="L16" t="str">
            <v>C</v>
          </cell>
          <cell r="M16">
            <v>2</v>
          </cell>
        </row>
        <row r="17">
          <cell r="K17">
            <v>3</v>
          </cell>
          <cell r="L17" t="str">
            <v>F</v>
          </cell>
          <cell r="M17">
            <v>0</v>
          </cell>
        </row>
        <row r="19">
          <cell r="K19">
            <v>8.6999999999999993</v>
          </cell>
          <cell r="L19" t="str">
            <v>A</v>
          </cell>
          <cell r="M19">
            <v>4</v>
          </cell>
        </row>
        <row r="22">
          <cell r="K22">
            <v>8.8000000000000007</v>
          </cell>
          <cell r="L22" t="str">
            <v>A</v>
          </cell>
          <cell r="M22">
            <v>4</v>
          </cell>
        </row>
        <row r="23">
          <cell r="K23">
            <v>9</v>
          </cell>
          <cell r="L23" t="str">
            <v>A</v>
          </cell>
          <cell r="M23">
            <v>4</v>
          </cell>
        </row>
        <row r="24">
          <cell r="K24">
            <v>9.4</v>
          </cell>
          <cell r="L24" t="str">
            <v>A</v>
          </cell>
          <cell r="M24">
            <v>4</v>
          </cell>
        </row>
        <row r="28">
          <cell r="K28">
            <v>8.6</v>
          </cell>
          <cell r="L28" t="str">
            <v>A</v>
          </cell>
          <cell r="M28">
            <v>4</v>
          </cell>
        </row>
        <row r="30">
          <cell r="K30">
            <v>7.1</v>
          </cell>
          <cell r="L30" t="str">
            <v>B</v>
          </cell>
          <cell r="M30">
            <v>3</v>
          </cell>
        </row>
        <row r="32">
          <cell r="K32">
            <v>7</v>
          </cell>
          <cell r="L32" t="str">
            <v>B</v>
          </cell>
          <cell r="M32">
            <v>3</v>
          </cell>
        </row>
        <row r="33">
          <cell r="K33">
            <v>9.5</v>
          </cell>
          <cell r="L33" t="str">
            <v>A</v>
          </cell>
          <cell r="M33">
            <v>4</v>
          </cell>
        </row>
        <row r="34">
          <cell r="K34">
            <v>6.1</v>
          </cell>
          <cell r="L34" t="str">
            <v>C</v>
          </cell>
          <cell r="M34">
            <v>2</v>
          </cell>
        </row>
        <row r="36">
          <cell r="K36">
            <v>6.6</v>
          </cell>
          <cell r="L36" t="str">
            <v>C</v>
          </cell>
          <cell r="M36">
            <v>2</v>
          </cell>
        </row>
        <row r="37">
          <cell r="K37">
            <v>6.1</v>
          </cell>
          <cell r="L37" t="str">
            <v>C</v>
          </cell>
          <cell r="M37">
            <v>2</v>
          </cell>
        </row>
        <row r="38">
          <cell r="K38">
            <v>8.9</v>
          </cell>
          <cell r="L38" t="str">
            <v>A</v>
          </cell>
          <cell r="M38">
            <v>4</v>
          </cell>
        </row>
        <row r="39">
          <cell r="K39">
            <v>5.3</v>
          </cell>
          <cell r="L39" t="str">
            <v>D</v>
          </cell>
          <cell r="M39">
            <v>1</v>
          </cell>
        </row>
        <row r="40">
          <cell r="K40">
            <v>8.1999999999999993</v>
          </cell>
          <cell r="L40" t="str">
            <v>B</v>
          </cell>
          <cell r="M40">
            <v>3</v>
          </cell>
        </row>
      </sheetData>
      <sheetData sheetId="2" refreshError="1">
        <row r="10">
          <cell r="K10">
            <v>7</v>
          </cell>
          <cell r="L10" t="str">
            <v>B</v>
          </cell>
          <cell r="M10">
            <v>3</v>
          </cell>
        </row>
        <row r="11">
          <cell r="K11">
            <v>7.3</v>
          </cell>
          <cell r="L11" t="str">
            <v>B</v>
          </cell>
          <cell r="M11">
            <v>3</v>
          </cell>
        </row>
        <row r="12">
          <cell r="K12">
            <v>7.2</v>
          </cell>
          <cell r="L12" t="str">
            <v>B</v>
          </cell>
          <cell r="M12">
            <v>3</v>
          </cell>
        </row>
        <row r="13">
          <cell r="K13">
            <v>7.5</v>
          </cell>
          <cell r="L13" t="str">
            <v>B</v>
          </cell>
          <cell r="M13">
            <v>3</v>
          </cell>
        </row>
        <row r="14">
          <cell r="K14">
            <v>7</v>
          </cell>
          <cell r="L14" t="str">
            <v>B</v>
          </cell>
          <cell r="M14">
            <v>3</v>
          </cell>
        </row>
        <row r="15">
          <cell r="K15">
            <v>7.2</v>
          </cell>
          <cell r="L15" t="str">
            <v>B</v>
          </cell>
          <cell r="M15">
            <v>3</v>
          </cell>
        </row>
        <row r="16">
          <cell r="K16">
            <v>7.4</v>
          </cell>
          <cell r="L16" t="str">
            <v>B</v>
          </cell>
          <cell r="M16">
            <v>3</v>
          </cell>
        </row>
        <row r="18">
          <cell r="K18">
            <v>7.6</v>
          </cell>
          <cell r="L18" t="str">
            <v>B</v>
          </cell>
          <cell r="M18">
            <v>3</v>
          </cell>
        </row>
        <row r="19">
          <cell r="K19">
            <v>7.1</v>
          </cell>
          <cell r="L19" t="str">
            <v>B</v>
          </cell>
          <cell r="M19">
            <v>3</v>
          </cell>
        </row>
        <row r="20">
          <cell r="K20">
            <v>6.3</v>
          </cell>
          <cell r="L20" t="str">
            <v>C</v>
          </cell>
          <cell r="M20">
            <v>2</v>
          </cell>
        </row>
        <row r="21">
          <cell r="K21">
            <v>6.1</v>
          </cell>
          <cell r="L21" t="str">
            <v>C</v>
          </cell>
          <cell r="M21">
            <v>2</v>
          </cell>
        </row>
        <row r="22">
          <cell r="K22">
            <v>7.1</v>
          </cell>
          <cell r="L22" t="str">
            <v>B</v>
          </cell>
          <cell r="M22">
            <v>3</v>
          </cell>
        </row>
        <row r="23">
          <cell r="K23">
            <v>7.8</v>
          </cell>
          <cell r="L23" t="str">
            <v>B</v>
          </cell>
          <cell r="M23">
            <v>3</v>
          </cell>
        </row>
        <row r="24">
          <cell r="K24">
            <v>8.1</v>
          </cell>
          <cell r="L24" t="str">
            <v>B</v>
          </cell>
          <cell r="M24">
            <v>3</v>
          </cell>
        </row>
        <row r="25">
          <cell r="K25">
            <v>7.2</v>
          </cell>
          <cell r="L25" t="str">
            <v>B</v>
          </cell>
          <cell r="M25">
            <v>3</v>
          </cell>
        </row>
        <row r="26">
          <cell r="K26">
            <v>7.2</v>
          </cell>
          <cell r="L26" t="str">
            <v>B</v>
          </cell>
          <cell r="M26">
            <v>3</v>
          </cell>
        </row>
        <row r="27">
          <cell r="K27">
            <v>8.3000000000000007</v>
          </cell>
          <cell r="L27" t="str">
            <v>B</v>
          </cell>
          <cell r="M27">
            <v>3</v>
          </cell>
        </row>
        <row r="28">
          <cell r="K28">
            <v>8.6999999999999993</v>
          </cell>
          <cell r="L28" t="str">
            <v>A</v>
          </cell>
          <cell r="M28">
            <v>4</v>
          </cell>
        </row>
        <row r="29">
          <cell r="K29">
            <v>7.6</v>
          </cell>
          <cell r="L29" t="str">
            <v>B</v>
          </cell>
          <cell r="M29">
            <v>3</v>
          </cell>
        </row>
        <row r="30">
          <cell r="K30">
            <v>7.8</v>
          </cell>
          <cell r="L30" t="str">
            <v>B</v>
          </cell>
          <cell r="M30">
            <v>3</v>
          </cell>
        </row>
        <row r="31">
          <cell r="K31">
            <v>8.5</v>
          </cell>
          <cell r="L31" t="str">
            <v>A</v>
          </cell>
          <cell r="M31">
            <v>4</v>
          </cell>
        </row>
        <row r="32">
          <cell r="K32">
            <v>8.4</v>
          </cell>
          <cell r="L32" t="str">
            <v>B</v>
          </cell>
          <cell r="M32">
            <v>3</v>
          </cell>
        </row>
        <row r="33">
          <cell r="K33">
            <v>8.5</v>
          </cell>
          <cell r="L33" t="str">
            <v>A</v>
          </cell>
          <cell r="M33">
            <v>4</v>
          </cell>
        </row>
        <row r="34">
          <cell r="K34">
            <v>8</v>
          </cell>
          <cell r="L34" t="str">
            <v>B</v>
          </cell>
          <cell r="M34">
            <v>3</v>
          </cell>
        </row>
        <row r="35">
          <cell r="K35">
            <v>7.9</v>
          </cell>
          <cell r="L35" t="str">
            <v>B</v>
          </cell>
          <cell r="M35">
            <v>3</v>
          </cell>
        </row>
        <row r="36">
          <cell r="K36">
            <v>8.1</v>
          </cell>
          <cell r="L36" t="str">
            <v>B</v>
          </cell>
          <cell r="M36">
            <v>3</v>
          </cell>
        </row>
        <row r="37">
          <cell r="K37">
            <v>7.6</v>
          </cell>
          <cell r="L37" t="str">
            <v>B</v>
          </cell>
          <cell r="M37">
            <v>3</v>
          </cell>
        </row>
        <row r="38">
          <cell r="K38">
            <v>8.4</v>
          </cell>
          <cell r="L38" t="str">
            <v>B</v>
          </cell>
          <cell r="M38">
            <v>3</v>
          </cell>
        </row>
        <row r="39">
          <cell r="K39">
            <v>8.6999999999999993</v>
          </cell>
          <cell r="L39" t="str">
            <v>A</v>
          </cell>
          <cell r="M39">
            <v>4</v>
          </cell>
        </row>
        <row r="40">
          <cell r="K40">
            <v>7.6</v>
          </cell>
          <cell r="L40" t="str">
            <v>B</v>
          </cell>
          <cell r="M40">
            <v>3</v>
          </cell>
        </row>
      </sheetData>
      <sheetData sheetId="3" refreshError="1">
        <row r="10">
          <cell r="K10">
            <v>4.0999999999999996</v>
          </cell>
          <cell r="L10" t="str">
            <v>D</v>
          </cell>
          <cell r="M10">
            <v>1</v>
          </cell>
        </row>
        <row r="11">
          <cell r="K11">
            <v>8.4</v>
          </cell>
          <cell r="L11" t="str">
            <v>B</v>
          </cell>
          <cell r="M11">
            <v>3</v>
          </cell>
        </row>
        <row r="12">
          <cell r="K12">
            <v>9</v>
          </cell>
          <cell r="L12" t="str">
            <v>A</v>
          </cell>
          <cell r="M12">
            <v>4</v>
          </cell>
        </row>
        <row r="13">
          <cell r="K13">
            <v>9.6</v>
          </cell>
          <cell r="L13" t="str">
            <v>A</v>
          </cell>
          <cell r="M13">
            <v>4</v>
          </cell>
        </row>
        <row r="14">
          <cell r="K14">
            <v>8.5</v>
          </cell>
          <cell r="L14" t="str">
            <v>A</v>
          </cell>
          <cell r="M14">
            <v>4</v>
          </cell>
        </row>
        <row r="15">
          <cell r="K15">
            <v>8.1</v>
          </cell>
          <cell r="L15" t="str">
            <v>B</v>
          </cell>
          <cell r="M15">
            <v>3</v>
          </cell>
        </row>
        <row r="16">
          <cell r="K16">
            <v>8.8000000000000007</v>
          </cell>
          <cell r="L16" t="str">
            <v>A</v>
          </cell>
          <cell r="M16">
            <v>4</v>
          </cell>
        </row>
        <row r="18">
          <cell r="K18">
            <v>9</v>
          </cell>
          <cell r="L18" t="str">
            <v>A</v>
          </cell>
          <cell r="M18">
            <v>4</v>
          </cell>
        </row>
        <row r="19">
          <cell r="K19">
            <v>9</v>
          </cell>
          <cell r="L19" t="str">
            <v>A</v>
          </cell>
          <cell r="M19">
            <v>4</v>
          </cell>
        </row>
        <row r="20">
          <cell r="K20">
            <v>8.1</v>
          </cell>
          <cell r="L20" t="str">
            <v>B</v>
          </cell>
          <cell r="M20">
            <v>3</v>
          </cell>
        </row>
        <row r="21">
          <cell r="K21">
            <v>8.1</v>
          </cell>
          <cell r="L21" t="str">
            <v>B</v>
          </cell>
          <cell r="M21">
            <v>3</v>
          </cell>
        </row>
        <row r="22">
          <cell r="K22">
            <v>8.4</v>
          </cell>
          <cell r="L22" t="str">
            <v>B</v>
          </cell>
          <cell r="M22">
            <v>3</v>
          </cell>
        </row>
        <row r="23">
          <cell r="K23">
            <v>8.9</v>
          </cell>
          <cell r="L23" t="str">
            <v>A</v>
          </cell>
          <cell r="M23">
            <v>4</v>
          </cell>
        </row>
        <row r="24">
          <cell r="K24">
            <v>9.8000000000000007</v>
          </cell>
          <cell r="L24" t="str">
            <v>A</v>
          </cell>
          <cell r="M24">
            <v>4</v>
          </cell>
        </row>
        <row r="25">
          <cell r="K25">
            <v>8.6999999999999993</v>
          </cell>
          <cell r="L25" t="str">
            <v>A</v>
          </cell>
          <cell r="M25">
            <v>4</v>
          </cell>
        </row>
        <row r="26">
          <cell r="K26">
            <v>7.4</v>
          </cell>
          <cell r="L26" t="str">
            <v>B</v>
          </cell>
          <cell r="M26">
            <v>3</v>
          </cell>
        </row>
        <row r="27">
          <cell r="K27">
            <v>8.8000000000000007</v>
          </cell>
          <cell r="L27" t="str">
            <v>A</v>
          </cell>
          <cell r="M27">
            <v>4</v>
          </cell>
        </row>
        <row r="28">
          <cell r="K28">
            <v>9</v>
          </cell>
          <cell r="L28" t="str">
            <v>A</v>
          </cell>
          <cell r="M28">
            <v>4</v>
          </cell>
        </row>
        <row r="29">
          <cell r="K29">
            <v>7.8</v>
          </cell>
          <cell r="L29" t="str">
            <v>B</v>
          </cell>
          <cell r="M29">
            <v>3</v>
          </cell>
        </row>
        <row r="30">
          <cell r="K30">
            <v>8.3000000000000007</v>
          </cell>
          <cell r="L30" t="str">
            <v>B</v>
          </cell>
          <cell r="M30">
            <v>3</v>
          </cell>
        </row>
        <row r="31">
          <cell r="K31">
            <v>7.6</v>
          </cell>
          <cell r="L31" t="str">
            <v>B</v>
          </cell>
          <cell r="M31">
            <v>3</v>
          </cell>
        </row>
        <row r="32">
          <cell r="K32">
            <v>8.5</v>
          </cell>
          <cell r="L32" t="str">
            <v>A</v>
          </cell>
          <cell r="M32">
            <v>4</v>
          </cell>
        </row>
        <row r="33">
          <cell r="K33">
            <v>8.6</v>
          </cell>
          <cell r="L33" t="str">
            <v>A</v>
          </cell>
          <cell r="M33">
            <v>4</v>
          </cell>
        </row>
        <row r="34">
          <cell r="K34">
            <v>8.1999999999999993</v>
          </cell>
          <cell r="L34" t="str">
            <v>B</v>
          </cell>
          <cell r="M34">
            <v>3</v>
          </cell>
        </row>
        <row r="35">
          <cell r="K35">
            <v>8</v>
          </cell>
          <cell r="L35" t="str">
            <v>B</v>
          </cell>
          <cell r="M35">
            <v>3</v>
          </cell>
        </row>
        <row r="36">
          <cell r="K36">
            <v>7.6</v>
          </cell>
          <cell r="L36" t="str">
            <v>B</v>
          </cell>
          <cell r="M36">
            <v>3</v>
          </cell>
        </row>
        <row r="37">
          <cell r="K37">
            <v>8</v>
          </cell>
          <cell r="L37" t="str">
            <v>B</v>
          </cell>
          <cell r="M37">
            <v>3</v>
          </cell>
        </row>
        <row r="38">
          <cell r="K38">
            <v>8.8000000000000007</v>
          </cell>
          <cell r="L38" t="str">
            <v>A</v>
          </cell>
          <cell r="M38">
            <v>4</v>
          </cell>
        </row>
        <row r="39">
          <cell r="K39">
            <v>7.5</v>
          </cell>
          <cell r="L39" t="str">
            <v>B</v>
          </cell>
          <cell r="M39">
            <v>3</v>
          </cell>
        </row>
        <row r="40">
          <cell r="K40">
            <v>8.1</v>
          </cell>
          <cell r="L40" t="str">
            <v>B</v>
          </cell>
          <cell r="M40">
            <v>3</v>
          </cell>
        </row>
      </sheetData>
      <sheetData sheetId="4" refreshError="1">
        <row r="10">
          <cell r="K10">
            <v>7.8</v>
          </cell>
          <cell r="L10" t="str">
            <v>B</v>
          </cell>
          <cell r="M10">
            <v>3</v>
          </cell>
        </row>
        <row r="11">
          <cell r="K11">
            <v>8</v>
          </cell>
          <cell r="L11" t="str">
            <v>B</v>
          </cell>
          <cell r="M11">
            <v>3</v>
          </cell>
        </row>
        <row r="12">
          <cell r="K12">
            <v>6.8</v>
          </cell>
          <cell r="L12" t="str">
            <v>C</v>
          </cell>
          <cell r="M12">
            <v>2</v>
          </cell>
        </row>
        <row r="13">
          <cell r="K13">
            <v>9</v>
          </cell>
          <cell r="L13" t="str">
            <v>A</v>
          </cell>
          <cell r="M13">
            <v>4</v>
          </cell>
        </row>
        <row r="14">
          <cell r="K14">
            <v>8.9</v>
          </cell>
          <cell r="L14" t="str">
            <v>A</v>
          </cell>
          <cell r="M14">
            <v>4</v>
          </cell>
        </row>
        <row r="15">
          <cell r="K15">
            <v>8.1</v>
          </cell>
          <cell r="L15" t="str">
            <v>B</v>
          </cell>
          <cell r="M15">
            <v>3</v>
          </cell>
        </row>
        <row r="16">
          <cell r="K16">
            <v>7.7</v>
          </cell>
          <cell r="L16" t="str">
            <v>B</v>
          </cell>
          <cell r="M16">
            <v>3</v>
          </cell>
        </row>
        <row r="17">
          <cell r="K17">
            <v>6.7</v>
          </cell>
          <cell r="L17" t="str">
            <v>C</v>
          </cell>
          <cell r="M17">
            <v>2</v>
          </cell>
        </row>
        <row r="18">
          <cell r="K18">
            <v>8.5</v>
          </cell>
          <cell r="L18" t="str">
            <v>A</v>
          </cell>
          <cell r="M18">
            <v>4</v>
          </cell>
        </row>
        <row r="19">
          <cell r="K19">
            <v>8.1</v>
          </cell>
          <cell r="L19" t="str">
            <v>B</v>
          </cell>
          <cell r="M19">
            <v>3</v>
          </cell>
        </row>
        <row r="20">
          <cell r="K20">
            <v>6.7</v>
          </cell>
          <cell r="L20" t="str">
            <v>C</v>
          </cell>
          <cell r="M20">
            <v>2</v>
          </cell>
        </row>
        <row r="21">
          <cell r="K21">
            <v>8.1</v>
          </cell>
          <cell r="L21" t="str">
            <v>B</v>
          </cell>
          <cell r="M21">
            <v>3</v>
          </cell>
        </row>
        <row r="22">
          <cell r="K22">
            <v>8.3000000000000007</v>
          </cell>
          <cell r="L22" t="str">
            <v>B</v>
          </cell>
          <cell r="M22">
            <v>3</v>
          </cell>
        </row>
        <row r="23">
          <cell r="K23">
            <v>8.6</v>
          </cell>
          <cell r="L23" t="str">
            <v>A</v>
          </cell>
          <cell r="M23">
            <v>4</v>
          </cell>
        </row>
        <row r="24">
          <cell r="K24">
            <v>9.4</v>
          </cell>
          <cell r="L24" t="str">
            <v>A</v>
          </cell>
          <cell r="M24">
            <v>4</v>
          </cell>
        </row>
        <row r="25">
          <cell r="K25">
            <v>7.8</v>
          </cell>
          <cell r="L25" t="str">
            <v>B</v>
          </cell>
          <cell r="M25">
            <v>3</v>
          </cell>
        </row>
        <row r="26">
          <cell r="K26">
            <v>6.4</v>
          </cell>
          <cell r="L26" t="str">
            <v>C</v>
          </cell>
          <cell r="M26">
            <v>2</v>
          </cell>
        </row>
        <row r="27">
          <cell r="K27">
            <v>8.9</v>
          </cell>
          <cell r="L27" t="str">
            <v>A</v>
          </cell>
          <cell r="M27">
            <v>4</v>
          </cell>
        </row>
        <row r="28">
          <cell r="K28">
            <v>8.1</v>
          </cell>
          <cell r="L28" t="str">
            <v>B</v>
          </cell>
          <cell r="M28">
            <v>3</v>
          </cell>
        </row>
        <row r="29">
          <cell r="K29">
            <v>8.5</v>
          </cell>
          <cell r="L29" t="str">
            <v>A</v>
          </cell>
          <cell r="M29">
            <v>4</v>
          </cell>
        </row>
        <row r="30">
          <cell r="K30">
            <v>8.6999999999999993</v>
          </cell>
          <cell r="L30" t="str">
            <v>A</v>
          </cell>
          <cell r="M30">
            <v>4</v>
          </cell>
        </row>
        <row r="31">
          <cell r="K31">
            <v>9.1999999999999993</v>
          </cell>
          <cell r="L31" t="str">
            <v>A</v>
          </cell>
          <cell r="M31">
            <v>4</v>
          </cell>
        </row>
        <row r="32">
          <cell r="K32">
            <v>8.9</v>
          </cell>
          <cell r="L32" t="str">
            <v>A</v>
          </cell>
          <cell r="M32">
            <v>4</v>
          </cell>
        </row>
        <row r="33">
          <cell r="K33">
            <v>9.1999999999999993</v>
          </cell>
          <cell r="L33" t="str">
            <v>A</v>
          </cell>
          <cell r="M33">
            <v>4</v>
          </cell>
        </row>
        <row r="34">
          <cell r="K34">
            <v>6.2</v>
          </cell>
          <cell r="L34" t="str">
            <v>C</v>
          </cell>
          <cell r="M34">
            <v>2</v>
          </cell>
        </row>
        <row r="35">
          <cell r="K35">
            <v>7.5</v>
          </cell>
          <cell r="L35" t="str">
            <v>B</v>
          </cell>
          <cell r="M35">
            <v>3</v>
          </cell>
        </row>
        <row r="36">
          <cell r="K36">
            <v>8.1</v>
          </cell>
          <cell r="L36" t="str">
            <v>B</v>
          </cell>
          <cell r="M36">
            <v>3</v>
          </cell>
        </row>
        <row r="37">
          <cell r="K37">
            <v>7.9</v>
          </cell>
          <cell r="L37" t="str">
            <v>B</v>
          </cell>
          <cell r="M37">
            <v>3</v>
          </cell>
        </row>
        <row r="38">
          <cell r="K38">
            <v>8.1</v>
          </cell>
          <cell r="L38" t="str">
            <v>B</v>
          </cell>
          <cell r="M38">
            <v>3</v>
          </cell>
        </row>
        <row r="39">
          <cell r="K39">
            <v>8.6</v>
          </cell>
          <cell r="L39" t="str">
            <v>A</v>
          </cell>
          <cell r="M39">
            <v>4</v>
          </cell>
        </row>
        <row r="40">
          <cell r="K40">
            <v>9.3000000000000007</v>
          </cell>
          <cell r="L40" t="str">
            <v>A</v>
          </cell>
          <cell r="M40">
            <v>4</v>
          </cell>
        </row>
      </sheetData>
      <sheetData sheetId="5" refreshError="1">
        <row r="10">
          <cell r="K10">
            <v>7.5</v>
          </cell>
          <cell r="L10" t="str">
            <v>B</v>
          </cell>
          <cell r="M10">
            <v>3</v>
          </cell>
        </row>
        <row r="11">
          <cell r="K11">
            <v>9</v>
          </cell>
          <cell r="L11" t="str">
            <v>A</v>
          </cell>
          <cell r="M11">
            <v>4</v>
          </cell>
        </row>
        <row r="12">
          <cell r="K12">
            <v>8.9</v>
          </cell>
          <cell r="L12" t="str">
            <v>A</v>
          </cell>
          <cell r="M12">
            <v>4</v>
          </cell>
        </row>
        <row r="13">
          <cell r="K13">
            <v>8.6</v>
          </cell>
          <cell r="L13" t="str">
            <v>A</v>
          </cell>
          <cell r="M13">
            <v>4</v>
          </cell>
        </row>
        <row r="14">
          <cell r="K14">
            <v>7.2</v>
          </cell>
          <cell r="L14" t="str">
            <v>B</v>
          </cell>
          <cell r="M14">
            <v>3</v>
          </cell>
        </row>
        <row r="15">
          <cell r="K15">
            <v>6.3</v>
          </cell>
          <cell r="L15" t="str">
            <v>C</v>
          </cell>
          <cell r="M15">
            <v>2</v>
          </cell>
        </row>
        <row r="16">
          <cell r="K16">
            <v>8.6</v>
          </cell>
          <cell r="L16" t="str">
            <v>A</v>
          </cell>
          <cell r="M16">
            <v>4</v>
          </cell>
        </row>
        <row r="18">
          <cell r="K18">
            <v>7.6</v>
          </cell>
          <cell r="L18" t="str">
            <v>B</v>
          </cell>
          <cell r="M18">
            <v>3</v>
          </cell>
        </row>
        <row r="19">
          <cell r="K19">
            <v>8.1</v>
          </cell>
          <cell r="L19" t="str">
            <v>B</v>
          </cell>
          <cell r="M19">
            <v>3</v>
          </cell>
        </row>
        <row r="20">
          <cell r="K20">
            <v>6</v>
          </cell>
          <cell r="L20" t="str">
            <v>C</v>
          </cell>
          <cell r="M20">
            <v>2</v>
          </cell>
        </row>
        <row r="21">
          <cell r="K21">
            <v>8</v>
          </cell>
          <cell r="L21" t="str">
            <v>B</v>
          </cell>
          <cell r="M21">
            <v>3</v>
          </cell>
        </row>
        <row r="22">
          <cell r="K22">
            <v>8</v>
          </cell>
          <cell r="L22" t="str">
            <v>B</v>
          </cell>
          <cell r="M22">
            <v>3</v>
          </cell>
        </row>
        <row r="23">
          <cell r="K23">
            <v>7.9</v>
          </cell>
          <cell r="L23" t="str">
            <v>B</v>
          </cell>
          <cell r="M23">
            <v>3</v>
          </cell>
        </row>
        <row r="24">
          <cell r="K24">
            <v>8.9</v>
          </cell>
          <cell r="L24" t="str">
            <v>A</v>
          </cell>
          <cell r="M24">
            <v>4</v>
          </cell>
        </row>
        <row r="25">
          <cell r="K25">
            <v>6.2</v>
          </cell>
          <cell r="L25" t="str">
            <v>C</v>
          </cell>
          <cell r="M25">
            <v>2</v>
          </cell>
        </row>
        <row r="26">
          <cell r="K26">
            <v>7.5</v>
          </cell>
          <cell r="L26" t="str">
            <v>B</v>
          </cell>
          <cell r="M26">
            <v>3</v>
          </cell>
        </row>
        <row r="27">
          <cell r="K27">
            <v>7</v>
          </cell>
          <cell r="L27" t="str">
            <v>B</v>
          </cell>
          <cell r="M27">
            <v>3</v>
          </cell>
        </row>
        <row r="28">
          <cell r="K28">
            <v>8.1999999999999993</v>
          </cell>
          <cell r="L28" t="str">
            <v>B</v>
          </cell>
          <cell r="M28">
            <v>3</v>
          </cell>
        </row>
        <row r="29">
          <cell r="K29">
            <v>7.6</v>
          </cell>
          <cell r="L29" t="str">
            <v>B</v>
          </cell>
          <cell r="M29">
            <v>3</v>
          </cell>
        </row>
        <row r="31">
          <cell r="K31">
            <v>6.2</v>
          </cell>
          <cell r="L31" t="str">
            <v>C</v>
          </cell>
          <cell r="M31">
            <v>2</v>
          </cell>
        </row>
        <row r="32">
          <cell r="K32">
            <v>7.7</v>
          </cell>
          <cell r="L32" t="str">
            <v>B</v>
          </cell>
          <cell r="M32">
            <v>3</v>
          </cell>
        </row>
        <row r="33">
          <cell r="K33">
            <v>8.6</v>
          </cell>
          <cell r="L33" t="str">
            <v>A</v>
          </cell>
          <cell r="M33">
            <v>4</v>
          </cell>
        </row>
        <row r="34">
          <cell r="K34">
            <v>6.7</v>
          </cell>
          <cell r="L34" t="str">
            <v>C</v>
          </cell>
          <cell r="M34">
            <v>2</v>
          </cell>
        </row>
        <row r="35">
          <cell r="K35">
            <v>6.2</v>
          </cell>
          <cell r="L35" t="str">
            <v>C</v>
          </cell>
          <cell r="M35">
            <v>2</v>
          </cell>
        </row>
        <row r="36">
          <cell r="K36">
            <v>6.7</v>
          </cell>
          <cell r="L36" t="str">
            <v>C</v>
          </cell>
          <cell r="M36">
            <v>2</v>
          </cell>
        </row>
        <row r="37">
          <cell r="K37">
            <v>7.5</v>
          </cell>
          <cell r="L37" t="str">
            <v>B</v>
          </cell>
          <cell r="M37">
            <v>3</v>
          </cell>
        </row>
        <row r="38">
          <cell r="K38">
            <v>7.5</v>
          </cell>
          <cell r="L38" t="str">
            <v>B</v>
          </cell>
          <cell r="M38">
            <v>3</v>
          </cell>
        </row>
        <row r="39">
          <cell r="K39">
            <v>8.1</v>
          </cell>
          <cell r="L39" t="str">
            <v>B</v>
          </cell>
          <cell r="M39">
            <v>3</v>
          </cell>
        </row>
        <row r="40">
          <cell r="K40">
            <v>7.8</v>
          </cell>
          <cell r="L40" t="str">
            <v>B</v>
          </cell>
          <cell r="M40">
            <v>3</v>
          </cell>
        </row>
      </sheetData>
      <sheetData sheetId="6" refreshError="1">
        <row r="10">
          <cell r="K10">
            <v>7.9</v>
          </cell>
          <cell r="L10" t="str">
            <v>B</v>
          </cell>
          <cell r="M10">
            <v>3</v>
          </cell>
        </row>
        <row r="11">
          <cell r="K11">
            <v>9.4</v>
          </cell>
          <cell r="L11" t="str">
            <v>A</v>
          </cell>
          <cell r="M11">
            <v>4</v>
          </cell>
        </row>
        <row r="12">
          <cell r="K12">
            <v>9.1</v>
          </cell>
          <cell r="L12" t="str">
            <v>A</v>
          </cell>
          <cell r="M12">
            <v>4</v>
          </cell>
        </row>
        <row r="13">
          <cell r="K13">
            <v>9.6999999999999993</v>
          </cell>
          <cell r="L13" t="str">
            <v>A</v>
          </cell>
          <cell r="M13">
            <v>4</v>
          </cell>
        </row>
        <row r="14">
          <cell r="K14">
            <v>9.1</v>
          </cell>
          <cell r="L14" t="str">
            <v>A</v>
          </cell>
          <cell r="M14">
            <v>4</v>
          </cell>
        </row>
        <row r="15">
          <cell r="K15">
            <v>8.9</v>
          </cell>
          <cell r="L15" t="str">
            <v>A</v>
          </cell>
          <cell r="M15">
            <v>4</v>
          </cell>
        </row>
        <row r="16">
          <cell r="K16">
            <v>8.6999999999999993</v>
          </cell>
          <cell r="L16" t="str">
            <v>A</v>
          </cell>
          <cell r="M16">
            <v>4</v>
          </cell>
        </row>
        <row r="17">
          <cell r="K17">
            <v>4.5</v>
          </cell>
          <cell r="L17" t="str">
            <v>D</v>
          </cell>
          <cell r="M17">
            <v>1</v>
          </cell>
        </row>
        <row r="18">
          <cell r="K18">
            <v>8.6999999999999993</v>
          </cell>
          <cell r="L18" t="str">
            <v>A</v>
          </cell>
          <cell r="M18">
            <v>4</v>
          </cell>
        </row>
        <row r="19">
          <cell r="K19">
            <v>8.4</v>
          </cell>
          <cell r="L19" t="str">
            <v>B</v>
          </cell>
          <cell r="M19">
            <v>3</v>
          </cell>
        </row>
        <row r="20">
          <cell r="K20">
            <v>6.8</v>
          </cell>
          <cell r="L20" t="str">
            <v>C</v>
          </cell>
          <cell r="M20">
            <v>2</v>
          </cell>
        </row>
        <row r="21">
          <cell r="K21">
            <v>8.6999999999999993</v>
          </cell>
          <cell r="L21" t="str">
            <v>A</v>
          </cell>
          <cell r="M21">
            <v>4</v>
          </cell>
        </row>
        <row r="22">
          <cell r="K22">
            <v>9.4</v>
          </cell>
          <cell r="L22" t="str">
            <v>A</v>
          </cell>
          <cell r="M22">
            <v>4</v>
          </cell>
        </row>
        <row r="23">
          <cell r="K23">
            <v>9.6</v>
          </cell>
          <cell r="L23" t="str">
            <v>A</v>
          </cell>
          <cell r="M23">
            <v>4</v>
          </cell>
        </row>
        <row r="24">
          <cell r="K24">
            <v>9.6</v>
          </cell>
          <cell r="L24" t="str">
            <v>A</v>
          </cell>
          <cell r="M24">
            <v>4</v>
          </cell>
        </row>
        <row r="25">
          <cell r="K25">
            <v>8.4</v>
          </cell>
          <cell r="L25" t="str">
            <v>B</v>
          </cell>
          <cell r="M25">
            <v>3</v>
          </cell>
        </row>
        <row r="26">
          <cell r="K26">
            <v>9</v>
          </cell>
          <cell r="L26" t="str">
            <v>A</v>
          </cell>
          <cell r="M26">
            <v>4</v>
          </cell>
        </row>
        <row r="27">
          <cell r="K27">
            <v>9.6</v>
          </cell>
          <cell r="L27" t="str">
            <v>A</v>
          </cell>
          <cell r="M27">
            <v>4</v>
          </cell>
        </row>
        <row r="28">
          <cell r="K28">
            <v>9.6999999999999993</v>
          </cell>
          <cell r="L28" t="str">
            <v>A</v>
          </cell>
          <cell r="M28">
            <v>4</v>
          </cell>
        </row>
        <row r="29">
          <cell r="K29">
            <v>8.9</v>
          </cell>
          <cell r="L29" t="str">
            <v>A</v>
          </cell>
          <cell r="M29">
            <v>4</v>
          </cell>
        </row>
        <row r="30">
          <cell r="K30">
            <v>8.8000000000000007</v>
          </cell>
          <cell r="L30" t="str">
            <v>A</v>
          </cell>
          <cell r="M30">
            <v>4</v>
          </cell>
        </row>
        <row r="31">
          <cell r="K31">
            <v>8.8000000000000007</v>
          </cell>
          <cell r="L31" t="str">
            <v>A</v>
          </cell>
          <cell r="M31">
            <v>4</v>
          </cell>
        </row>
        <row r="32">
          <cell r="K32">
            <v>9.3000000000000007</v>
          </cell>
          <cell r="L32" t="str">
            <v>A</v>
          </cell>
          <cell r="M32">
            <v>4</v>
          </cell>
        </row>
        <row r="33">
          <cell r="K33">
            <v>9.8000000000000007</v>
          </cell>
          <cell r="L33" t="str">
            <v>A</v>
          </cell>
          <cell r="M33">
            <v>4</v>
          </cell>
        </row>
        <row r="34">
          <cell r="K34">
            <v>8.8000000000000007</v>
          </cell>
          <cell r="L34" t="str">
            <v>A</v>
          </cell>
          <cell r="M34">
            <v>4</v>
          </cell>
        </row>
        <row r="35">
          <cell r="K35">
            <v>9</v>
          </cell>
          <cell r="L35" t="str">
            <v>A</v>
          </cell>
          <cell r="M35">
            <v>4</v>
          </cell>
        </row>
        <row r="36">
          <cell r="K36">
            <v>8.8000000000000007</v>
          </cell>
          <cell r="L36" t="str">
            <v>A</v>
          </cell>
          <cell r="M36">
            <v>4</v>
          </cell>
        </row>
        <row r="37">
          <cell r="K37">
            <v>9.1999999999999993</v>
          </cell>
          <cell r="L37" t="str">
            <v>A</v>
          </cell>
          <cell r="M37">
            <v>4</v>
          </cell>
        </row>
        <row r="38">
          <cell r="K38">
            <v>9.3000000000000007</v>
          </cell>
          <cell r="L38" t="str">
            <v>A</v>
          </cell>
          <cell r="M38">
            <v>4</v>
          </cell>
        </row>
        <row r="39">
          <cell r="K39">
            <v>9.4</v>
          </cell>
          <cell r="L39" t="str">
            <v>A</v>
          </cell>
          <cell r="M39">
            <v>4</v>
          </cell>
        </row>
        <row r="40">
          <cell r="K40">
            <v>8.9</v>
          </cell>
          <cell r="L40" t="str">
            <v>A</v>
          </cell>
          <cell r="M40">
            <v>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H"/>
      <sheetName val="QLMT"/>
      <sheetName val="QTDA"/>
      <sheetName val="ST"/>
      <sheetName val="TTCN"/>
      <sheetName val="TKUD"/>
      <sheetName val="DTM"/>
      <sheetName val="TH HĐC"/>
      <sheetName val="STHL2"/>
      <sheetName val="QLMTL2"/>
      <sheetName val="QTDAMTL2"/>
      <sheetName val="STL2"/>
      <sheetName val="TKUDL2"/>
      <sheetName val="DTML2"/>
    </sheetNames>
    <sheetDataSet>
      <sheetData sheetId="0" refreshError="1">
        <row r="10">
          <cell r="K10">
            <v>8.5</v>
          </cell>
          <cell r="L10" t="str">
            <v>A</v>
          </cell>
          <cell r="M10">
            <v>4</v>
          </cell>
        </row>
        <row r="11">
          <cell r="K11">
            <v>9.1999999999999993</v>
          </cell>
          <cell r="L11" t="str">
            <v>A</v>
          </cell>
          <cell r="M11">
            <v>4</v>
          </cell>
        </row>
        <row r="12">
          <cell r="K12">
            <v>8.6</v>
          </cell>
          <cell r="L12" t="str">
            <v>A</v>
          </cell>
          <cell r="M12">
            <v>4</v>
          </cell>
        </row>
        <row r="13">
          <cell r="K13">
            <v>8.6999999999999993</v>
          </cell>
          <cell r="L13" t="str">
            <v>A</v>
          </cell>
          <cell r="M13">
            <v>4</v>
          </cell>
        </row>
        <row r="14">
          <cell r="K14">
            <v>8.1999999999999993</v>
          </cell>
          <cell r="L14" t="str">
            <v>B</v>
          </cell>
          <cell r="M14">
            <v>3</v>
          </cell>
        </row>
        <row r="15">
          <cell r="K15">
            <v>7.6</v>
          </cell>
          <cell r="L15" t="str">
            <v>B</v>
          </cell>
          <cell r="M15">
            <v>3</v>
          </cell>
        </row>
        <row r="16">
          <cell r="K16">
            <v>8.1999999999999993</v>
          </cell>
          <cell r="L16" t="str">
            <v>B</v>
          </cell>
          <cell r="M16">
            <v>3</v>
          </cell>
        </row>
        <row r="17">
          <cell r="K17">
            <v>2.8</v>
          </cell>
          <cell r="L17" t="str">
            <v>F</v>
          </cell>
          <cell r="M17">
            <v>0</v>
          </cell>
        </row>
        <row r="18">
          <cell r="K18">
            <v>8.5</v>
          </cell>
          <cell r="L18" t="str">
            <v>A</v>
          </cell>
          <cell r="M18">
            <v>4</v>
          </cell>
        </row>
        <row r="19">
          <cell r="K19">
            <v>8.6</v>
          </cell>
          <cell r="L19" t="str">
            <v>A</v>
          </cell>
          <cell r="M19">
            <v>4</v>
          </cell>
        </row>
        <row r="20">
          <cell r="K20">
            <v>4.2</v>
          </cell>
          <cell r="L20" t="str">
            <v>D</v>
          </cell>
          <cell r="M20">
            <v>1</v>
          </cell>
        </row>
        <row r="21">
          <cell r="K21">
            <v>8.8000000000000007</v>
          </cell>
          <cell r="L21" t="str">
            <v>A</v>
          </cell>
          <cell r="M21">
            <v>4</v>
          </cell>
        </row>
        <row r="22">
          <cell r="K22">
            <v>8.1</v>
          </cell>
          <cell r="L22" t="str">
            <v>B</v>
          </cell>
          <cell r="M22">
            <v>3</v>
          </cell>
        </row>
        <row r="23">
          <cell r="K23">
            <v>9.4</v>
          </cell>
          <cell r="L23" t="str">
            <v>A</v>
          </cell>
          <cell r="M23">
            <v>4</v>
          </cell>
        </row>
        <row r="24">
          <cell r="K24">
            <v>8.9</v>
          </cell>
          <cell r="L24" t="str">
            <v>A</v>
          </cell>
          <cell r="M24">
            <v>4</v>
          </cell>
        </row>
        <row r="25">
          <cell r="K25">
            <v>8.1999999999999993</v>
          </cell>
          <cell r="L25" t="str">
            <v>B</v>
          </cell>
          <cell r="M25">
            <v>3</v>
          </cell>
        </row>
        <row r="26">
          <cell r="K26">
            <v>6.5</v>
          </cell>
          <cell r="L26" t="str">
            <v>C</v>
          </cell>
          <cell r="M26">
            <v>2</v>
          </cell>
        </row>
        <row r="27">
          <cell r="K27">
            <v>6.5</v>
          </cell>
          <cell r="L27" t="str">
            <v>C</v>
          </cell>
          <cell r="M27">
            <v>2</v>
          </cell>
        </row>
        <row r="28">
          <cell r="K28">
            <v>8.1</v>
          </cell>
          <cell r="L28" t="str">
            <v>B</v>
          </cell>
          <cell r="M28">
            <v>3</v>
          </cell>
        </row>
        <row r="29">
          <cell r="K29">
            <v>6.6</v>
          </cell>
          <cell r="L29" t="str">
            <v>C</v>
          </cell>
          <cell r="M29">
            <v>2</v>
          </cell>
        </row>
        <row r="30">
          <cell r="K30">
            <v>8.8000000000000007</v>
          </cell>
          <cell r="L30" t="str">
            <v>A</v>
          </cell>
          <cell r="M30">
            <v>4</v>
          </cell>
        </row>
        <row r="31">
          <cell r="K31">
            <v>6.2</v>
          </cell>
          <cell r="L31" t="str">
            <v>C</v>
          </cell>
          <cell r="M31">
            <v>2</v>
          </cell>
        </row>
        <row r="32">
          <cell r="K32">
            <v>8.1</v>
          </cell>
          <cell r="L32" t="str">
            <v>B</v>
          </cell>
          <cell r="M32">
            <v>3</v>
          </cell>
        </row>
        <row r="33">
          <cell r="K33">
            <v>9</v>
          </cell>
          <cell r="L33" t="str">
            <v>A</v>
          </cell>
          <cell r="M33">
            <v>4</v>
          </cell>
        </row>
        <row r="34">
          <cell r="K34">
            <v>5.5</v>
          </cell>
          <cell r="L34" t="str">
            <v>C</v>
          </cell>
          <cell r="M34">
            <v>2</v>
          </cell>
        </row>
        <row r="35">
          <cell r="K35">
            <v>5.7</v>
          </cell>
          <cell r="L35" t="str">
            <v>C</v>
          </cell>
          <cell r="M35">
            <v>2</v>
          </cell>
        </row>
        <row r="36">
          <cell r="K36">
            <v>8.6999999999999993</v>
          </cell>
          <cell r="L36" t="str">
            <v>A</v>
          </cell>
          <cell r="M36">
            <v>4</v>
          </cell>
        </row>
        <row r="37">
          <cell r="K37">
            <v>7.6</v>
          </cell>
          <cell r="L37" t="str">
            <v>B</v>
          </cell>
          <cell r="M37">
            <v>3</v>
          </cell>
        </row>
        <row r="38">
          <cell r="K38">
            <v>8.1999999999999993</v>
          </cell>
          <cell r="L38" t="str">
            <v>B</v>
          </cell>
          <cell r="M38">
            <v>3</v>
          </cell>
        </row>
        <row r="39">
          <cell r="K39">
            <v>9.5</v>
          </cell>
          <cell r="L39" t="str">
            <v>A</v>
          </cell>
          <cell r="M39">
            <v>4</v>
          </cell>
        </row>
        <row r="40">
          <cell r="K40">
            <v>8.6</v>
          </cell>
          <cell r="L40" t="str">
            <v>A</v>
          </cell>
          <cell r="M40">
            <v>4</v>
          </cell>
        </row>
      </sheetData>
      <sheetData sheetId="1" refreshError="1">
        <row r="11">
          <cell r="K11">
            <v>8</v>
          </cell>
          <cell r="L11" t="str">
            <v>B</v>
          </cell>
          <cell r="M11">
            <v>3</v>
          </cell>
        </row>
        <row r="12">
          <cell r="K12">
            <v>7.5</v>
          </cell>
          <cell r="L12" t="str">
            <v>B</v>
          </cell>
          <cell r="M12">
            <v>3</v>
          </cell>
        </row>
        <row r="13">
          <cell r="K13">
            <v>8</v>
          </cell>
          <cell r="L13" t="str">
            <v>B</v>
          </cell>
          <cell r="M13">
            <v>3</v>
          </cell>
        </row>
        <row r="14">
          <cell r="K14">
            <v>7.8</v>
          </cell>
          <cell r="L14" t="str">
            <v>B</v>
          </cell>
          <cell r="M14">
            <v>3</v>
          </cell>
        </row>
        <row r="15">
          <cell r="K15">
            <v>6.8</v>
          </cell>
          <cell r="L15" t="str">
            <v>C</v>
          </cell>
          <cell r="M15">
            <v>2</v>
          </cell>
        </row>
        <row r="16">
          <cell r="K16">
            <v>8.1</v>
          </cell>
          <cell r="L16" t="str">
            <v>B</v>
          </cell>
          <cell r="M16">
            <v>3</v>
          </cell>
        </row>
        <row r="17">
          <cell r="K17">
            <v>3.5</v>
          </cell>
          <cell r="L17" t="str">
            <v>F</v>
          </cell>
          <cell r="M17">
            <v>0</v>
          </cell>
        </row>
        <row r="18">
          <cell r="K18">
            <v>7</v>
          </cell>
          <cell r="L18" t="str">
            <v>B</v>
          </cell>
          <cell r="M18">
            <v>3</v>
          </cell>
        </row>
        <row r="19">
          <cell r="K19">
            <v>7</v>
          </cell>
          <cell r="L19" t="str">
            <v>B</v>
          </cell>
          <cell r="M19">
            <v>3</v>
          </cell>
        </row>
        <row r="20">
          <cell r="K20">
            <v>7.3</v>
          </cell>
          <cell r="L20" t="str">
            <v>B</v>
          </cell>
          <cell r="M20">
            <v>3</v>
          </cell>
        </row>
        <row r="21">
          <cell r="K21">
            <v>8.1999999999999993</v>
          </cell>
          <cell r="L21" t="str">
            <v>B</v>
          </cell>
          <cell r="M21">
            <v>3</v>
          </cell>
        </row>
        <row r="22">
          <cell r="K22">
            <v>8.8000000000000007</v>
          </cell>
          <cell r="L22" t="str">
            <v>A</v>
          </cell>
          <cell r="M22">
            <v>4</v>
          </cell>
        </row>
        <row r="23">
          <cell r="K23">
            <v>8.3000000000000007</v>
          </cell>
          <cell r="L23" t="str">
            <v>B</v>
          </cell>
          <cell r="M23">
            <v>3</v>
          </cell>
        </row>
        <row r="24">
          <cell r="K24">
            <v>8.9</v>
          </cell>
          <cell r="L24" t="str">
            <v>A</v>
          </cell>
          <cell r="M24">
            <v>4</v>
          </cell>
        </row>
        <row r="25">
          <cell r="K25">
            <v>7.9</v>
          </cell>
          <cell r="L25" t="str">
            <v>B</v>
          </cell>
          <cell r="M25">
            <v>3</v>
          </cell>
        </row>
        <row r="26">
          <cell r="K26">
            <v>7.4</v>
          </cell>
          <cell r="L26" t="str">
            <v>B</v>
          </cell>
          <cell r="M26">
            <v>3</v>
          </cell>
        </row>
        <row r="27">
          <cell r="K27">
            <v>7.9</v>
          </cell>
          <cell r="L27" t="str">
            <v>B</v>
          </cell>
          <cell r="M27">
            <v>3</v>
          </cell>
        </row>
        <row r="28">
          <cell r="K28">
            <v>7.1</v>
          </cell>
          <cell r="L28" t="str">
            <v>B</v>
          </cell>
          <cell r="M28">
            <v>3</v>
          </cell>
        </row>
        <row r="29">
          <cell r="K29">
            <v>7.6</v>
          </cell>
          <cell r="L29" t="str">
            <v>B</v>
          </cell>
          <cell r="M29">
            <v>3</v>
          </cell>
        </row>
        <row r="30">
          <cell r="K30">
            <v>6.8</v>
          </cell>
          <cell r="L30" t="str">
            <v>C</v>
          </cell>
          <cell r="M30">
            <v>2</v>
          </cell>
        </row>
        <row r="31">
          <cell r="K31">
            <v>6.7</v>
          </cell>
          <cell r="L31" t="str">
            <v>C</v>
          </cell>
          <cell r="M31">
            <v>2</v>
          </cell>
        </row>
        <row r="32">
          <cell r="K32">
            <v>7.9</v>
          </cell>
          <cell r="L32" t="str">
            <v>B</v>
          </cell>
          <cell r="M32">
            <v>3</v>
          </cell>
        </row>
        <row r="33">
          <cell r="K33">
            <v>8.6999999999999993</v>
          </cell>
          <cell r="L33" t="str">
            <v>A</v>
          </cell>
          <cell r="M33">
            <v>4</v>
          </cell>
        </row>
        <row r="34">
          <cell r="K34">
            <v>7.6</v>
          </cell>
          <cell r="L34" t="str">
            <v>B</v>
          </cell>
          <cell r="M34">
            <v>3</v>
          </cell>
        </row>
        <row r="35">
          <cell r="K35">
            <v>6.9</v>
          </cell>
          <cell r="L35" t="str">
            <v>C</v>
          </cell>
          <cell r="M35">
            <v>2</v>
          </cell>
        </row>
        <row r="36">
          <cell r="K36">
            <v>8.8000000000000007</v>
          </cell>
          <cell r="L36" t="str">
            <v>A</v>
          </cell>
          <cell r="M36">
            <v>4</v>
          </cell>
        </row>
        <row r="37">
          <cell r="K37">
            <v>8</v>
          </cell>
          <cell r="L37" t="str">
            <v>B</v>
          </cell>
          <cell r="M37">
            <v>3</v>
          </cell>
        </row>
        <row r="38">
          <cell r="K38">
            <v>7.6</v>
          </cell>
          <cell r="L38" t="str">
            <v>B</v>
          </cell>
          <cell r="M38">
            <v>3</v>
          </cell>
        </row>
        <row r="39">
          <cell r="K39">
            <v>8.8000000000000007</v>
          </cell>
          <cell r="L39" t="str">
            <v>A</v>
          </cell>
          <cell r="M39">
            <v>4</v>
          </cell>
        </row>
        <row r="40">
          <cell r="K40">
            <v>7.3</v>
          </cell>
          <cell r="L40" t="str">
            <v>B</v>
          </cell>
          <cell r="M40">
            <v>3</v>
          </cell>
        </row>
      </sheetData>
      <sheetData sheetId="2" refreshError="1">
        <row r="10">
          <cell r="K10">
            <v>4.5</v>
          </cell>
          <cell r="L10" t="str">
            <v>D</v>
          </cell>
          <cell r="M10">
            <v>1</v>
          </cell>
        </row>
        <row r="11">
          <cell r="K11">
            <v>8.1999999999999993</v>
          </cell>
          <cell r="L11" t="str">
            <v>B</v>
          </cell>
          <cell r="M11">
            <v>3</v>
          </cell>
        </row>
        <row r="14">
          <cell r="K14">
            <v>6.8</v>
          </cell>
          <cell r="L14" t="str">
            <v>C</v>
          </cell>
          <cell r="M14">
            <v>2</v>
          </cell>
        </row>
        <row r="16">
          <cell r="K16">
            <v>7.3</v>
          </cell>
          <cell r="L16" t="str">
            <v>B</v>
          </cell>
          <cell r="M16">
            <v>3</v>
          </cell>
        </row>
        <row r="22">
          <cell r="K22">
            <v>7.6</v>
          </cell>
          <cell r="L22" t="str">
            <v>B</v>
          </cell>
          <cell r="M22">
            <v>3</v>
          </cell>
        </row>
        <row r="24">
          <cell r="K24">
            <v>8.6</v>
          </cell>
          <cell r="L24" t="str">
            <v>A</v>
          </cell>
          <cell r="M24">
            <v>4</v>
          </cell>
        </row>
        <row r="29">
          <cell r="K29">
            <v>7.6</v>
          </cell>
          <cell r="L29" t="str">
            <v>B</v>
          </cell>
          <cell r="M29">
            <v>3</v>
          </cell>
        </row>
        <row r="32">
          <cell r="K32">
            <v>8.9</v>
          </cell>
          <cell r="L32" t="str">
            <v>A</v>
          </cell>
          <cell r="M32">
            <v>4</v>
          </cell>
        </row>
        <row r="33">
          <cell r="K33">
            <v>8.3000000000000007</v>
          </cell>
          <cell r="L33" t="str">
            <v>B</v>
          </cell>
          <cell r="M33">
            <v>3</v>
          </cell>
        </row>
        <row r="37">
          <cell r="K37">
            <v>9.6</v>
          </cell>
          <cell r="L37" t="str">
            <v>A</v>
          </cell>
          <cell r="M37">
            <v>4</v>
          </cell>
        </row>
        <row r="38">
          <cell r="K38">
            <v>9.9</v>
          </cell>
          <cell r="L38" t="str">
            <v>A</v>
          </cell>
          <cell r="M38">
            <v>4</v>
          </cell>
        </row>
        <row r="39">
          <cell r="K39">
            <v>10</v>
          </cell>
          <cell r="L39" t="str">
            <v>A</v>
          </cell>
          <cell r="M39">
            <v>4</v>
          </cell>
        </row>
        <row r="40">
          <cell r="K40">
            <v>8.9</v>
          </cell>
          <cell r="L40" t="str">
            <v>A</v>
          </cell>
          <cell r="M40">
            <v>4</v>
          </cell>
        </row>
      </sheetData>
      <sheetData sheetId="3" refreshError="1">
        <row r="10">
          <cell r="K10">
            <v>7.7</v>
          </cell>
          <cell r="L10" t="str">
            <v>B</v>
          </cell>
          <cell r="M10">
            <v>3</v>
          </cell>
        </row>
        <row r="11">
          <cell r="K11">
            <v>8.4</v>
          </cell>
          <cell r="L11" t="str">
            <v>B</v>
          </cell>
          <cell r="M11">
            <v>3</v>
          </cell>
        </row>
        <row r="12">
          <cell r="K12">
            <v>7.6</v>
          </cell>
          <cell r="L12" t="str">
            <v>B</v>
          </cell>
          <cell r="M12">
            <v>3</v>
          </cell>
        </row>
        <row r="13">
          <cell r="K13">
            <v>8</v>
          </cell>
          <cell r="L13" t="str">
            <v>B</v>
          </cell>
          <cell r="M13">
            <v>3</v>
          </cell>
        </row>
        <row r="14">
          <cell r="K14">
            <v>7.7</v>
          </cell>
          <cell r="L14" t="str">
            <v>B</v>
          </cell>
          <cell r="M14">
            <v>3</v>
          </cell>
        </row>
        <row r="15">
          <cell r="K15">
            <v>7.7</v>
          </cell>
          <cell r="L15" t="str">
            <v>B</v>
          </cell>
          <cell r="M15">
            <v>3</v>
          </cell>
        </row>
        <row r="16">
          <cell r="K16">
            <v>7.3</v>
          </cell>
          <cell r="L16" t="str">
            <v>B</v>
          </cell>
          <cell r="M16">
            <v>3</v>
          </cell>
        </row>
        <row r="18">
          <cell r="K18">
            <v>7.2</v>
          </cell>
          <cell r="L18" t="str">
            <v>B</v>
          </cell>
          <cell r="M18">
            <v>3</v>
          </cell>
        </row>
        <row r="19">
          <cell r="K19">
            <v>7.4</v>
          </cell>
          <cell r="L19" t="str">
            <v>B</v>
          </cell>
          <cell r="M19">
            <v>3</v>
          </cell>
        </row>
        <row r="20">
          <cell r="K20">
            <v>7.7</v>
          </cell>
          <cell r="L20" t="str">
            <v>B</v>
          </cell>
          <cell r="M20">
            <v>3</v>
          </cell>
        </row>
        <row r="21">
          <cell r="K21">
            <v>7.3</v>
          </cell>
          <cell r="L21" t="str">
            <v>B</v>
          </cell>
          <cell r="M21">
            <v>3</v>
          </cell>
        </row>
        <row r="22">
          <cell r="K22">
            <v>8</v>
          </cell>
          <cell r="L22" t="str">
            <v>B</v>
          </cell>
          <cell r="M22">
            <v>3</v>
          </cell>
        </row>
        <row r="23">
          <cell r="K23">
            <v>8.4</v>
          </cell>
          <cell r="L23" t="str">
            <v>B</v>
          </cell>
          <cell r="M23">
            <v>3</v>
          </cell>
        </row>
        <row r="24">
          <cell r="K24">
            <v>8.8000000000000007</v>
          </cell>
          <cell r="L24" t="str">
            <v>A</v>
          </cell>
          <cell r="M24">
            <v>4</v>
          </cell>
        </row>
        <row r="25">
          <cell r="K25">
            <v>8</v>
          </cell>
          <cell r="L25" t="str">
            <v>B</v>
          </cell>
          <cell r="M25">
            <v>3</v>
          </cell>
        </row>
        <row r="26">
          <cell r="K26">
            <v>7.3</v>
          </cell>
          <cell r="L26" t="str">
            <v>B</v>
          </cell>
          <cell r="M26">
            <v>3</v>
          </cell>
        </row>
        <row r="27">
          <cell r="K27">
            <v>7.6</v>
          </cell>
          <cell r="L27" t="str">
            <v>B</v>
          </cell>
          <cell r="M27">
            <v>3</v>
          </cell>
        </row>
        <row r="28">
          <cell r="K28">
            <v>8.1999999999999993</v>
          </cell>
          <cell r="L28" t="str">
            <v>B</v>
          </cell>
          <cell r="M28">
            <v>3</v>
          </cell>
        </row>
        <row r="29">
          <cell r="K29">
            <v>7.5</v>
          </cell>
          <cell r="L29" t="str">
            <v>B</v>
          </cell>
          <cell r="M29">
            <v>3</v>
          </cell>
        </row>
        <row r="30">
          <cell r="K30">
            <v>8.5</v>
          </cell>
          <cell r="L30" t="str">
            <v>A</v>
          </cell>
          <cell r="M30">
            <v>4</v>
          </cell>
        </row>
        <row r="31">
          <cell r="K31">
            <v>7.7</v>
          </cell>
          <cell r="L31" t="str">
            <v>B</v>
          </cell>
          <cell r="M31">
            <v>3</v>
          </cell>
        </row>
        <row r="32">
          <cell r="K32">
            <v>7.7</v>
          </cell>
          <cell r="L32" t="str">
            <v>B</v>
          </cell>
          <cell r="M32">
            <v>3</v>
          </cell>
        </row>
        <row r="33">
          <cell r="K33">
            <v>7.5</v>
          </cell>
          <cell r="L33" t="str">
            <v>B</v>
          </cell>
          <cell r="M33">
            <v>3</v>
          </cell>
        </row>
        <row r="34">
          <cell r="K34">
            <v>7.6</v>
          </cell>
          <cell r="L34" t="str">
            <v>B</v>
          </cell>
          <cell r="M34">
            <v>3</v>
          </cell>
        </row>
        <row r="35">
          <cell r="K35">
            <v>7.3</v>
          </cell>
          <cell r="L35" t="str">
            <v>B</v>
          </cell>
          <cell r="M35">
            <v>3</v>
          </cell>
        </row>
        <row r="36">
          <cell r="K36">
            <v>8.6999999999999993</v>
          </cell>
          <cell r="L36" t="str">
            <v>A</v>
          </cell>
          <cell r="M36">
            <v>4</v>
          </cell>
        </row>
        <row r="37">
          <cell r="K37">
            <v>7.5</v>
          </cell>
          <cell r="L37" t="str">
            <v>B</v>
          </cell>
          <cell r="M37">
            <v>3</v>
          </cell>
        </row>
        <row r="38">
          <cell r="K38">
            <v>8</v>
          </cell>
          <cell r="L38" t="str">
            <v>B</v>
          </cell>
          <cell r="M38">
            <v>3</v>
          </cell>
        </row>
        <row r="39">
          <cell r="K39">
            <v>8.1</v>
          </cell>
          <cell r="L39" t="str">
            <v>B</v>
          </cell>
          <cell r="M39">
            <v>3</v>
          </cell>
        </row>
        <row r="40">
          <cell r="K40">
            <v>7.7</v>
          </cell>
          <cell r="L40" t="str">
            <v>B</v>
          </cell>
          <cell r="M40">
            <v>3</v>
          </cell>
        </row>
      </sheetData>
      <sheetData sheetId="4" refreshError="1">
        <row r="10">
          <cell r="G10">
            <v>9</v>
          </cell>
          <cell r="H10" t="str">
            <v>A</v>
          </cell>
          <cell r="I10">
            <v>4</v>
          </cell>
        </row>
        <row r="11">
          <cell r="G11">
            <v>8.8000000000000007</v>
          </cell>
          <cell r="H11" t="str">
            <v>A</v>
          </cell>
          <cell r="I11">
            <v>4</v>
          </cell>
        </row>
        <row r="12">
          <cell r="G12">
            <v>8.5</v>
          </cell>
          <cell r="H12" t="str">
            <v>A</v>
          </cell>
          <cell r="I12">
            <v>4</v>
          </cell>
        </row>
        <row r="13">
          <cell r="G13">
            <v>8.8000000000000007</v>
          </cell>
          <cell r="H13" t="str">
            <v>A</v>
          </cell>
          <cell r="I13">
            <v>4</v>
          </cell>
        </row>
        <row r="14">
          <cell r="G14">
            <v>8.5</v>
          </cell>
          <cell r="H14" t="str">
            <v>A</v>
          </cell>
          <cell r="I14">
            <v>4</v>
          </cell>
        </row>
        <row r="15">
          <cell r="G15">
            <v>9</v>
          </cell>
          <cell r="H15" t="str">
            <v>A</v>
          </cell>
          <cell r="I15">
            <v>4</v>
          </cell>
        </row>
        <row r="16">
          <cell r="G16">
            <v>8.8000000000000007</v>
          </cell>
          <cell r="H16" t="str">
            <v>A</v>
          </cell>
          <cell r="I16">
            <v>4</v>
          </cell>
        </row>
        <row r="17">
          <cell r="G17">
            <v>8.5</v>
          </cell>
          <cell r="H17" t="str">
            <v>A</v>
          </cell>
          <cell r="I17">
            <v>4</v>
          </cell>
        </row>
        <row r="18">
          <cell r="G18">
            <v>9</v>
          </cell>
          <cell r="H18" t="str">
            <v>A</v>
          </cell>
          <cell r="I18">
            <v>4</v>
          </cell>
        </row>
        <row r="19">
          <cell r="G19">
            <v>8.5</v>
          </cell>
          <cell r="H19" t="str">
            <v>A</v>
          </cell>
          <cell r="I19">
            <v>4</v>
          </cell>
        </row>
        <row r="20">
          <cell r="G20">
            <v>7.5</v>
          </cell>
          <cell r="H20" t="str">
            <v>B</v>
          </cell>
          <cell r="I20">
            <v>3</v>
          </cell>
        </row>
        <row r="21">
          <cell r="G21">
            <v>8.5</v>
          </cell>
          <cell r="H21" t="str">
            <v>A</v>
          </cell>
          <cell r="I21">
            <v>4</v>
          </cell>
        </row>
        <row r="22">
          <cell r="G22">
            <v>8.5</v>
          </cell>
          <cell r="H22" t="str">
            <v>A</v>
          </cell>
          <cell r="I22">
            <v>4</v>
          </cell>
        </row>
        <row r="23">
          <cell r="G23">
            <v>8.8000000000000007</v>
          </cell>
          <cell r="H23" t="str">
            <v>A</v>
          </cell>
          <cell r="I23">
            <v>4</v>
          </cell>
        </row>
        <row r="24">
          <cell r="G24">
            <v>9</v>
          </cell>
          <cell r="H24" t="str">
            <v>A</v>
          </cell>
          <cell r="I24">
            <v>4</v>
          </cell>
        </row>
        <row r="25">
          <cell r="G25">
            <v>8.5</v>
          </cell>
          <cell r="H25" t="str">
            <v>A</v>
          </cell>
          <cell r="I25">
            <v>4</v>
          </cell>
        </row>
        <row r="26">
          <cell r="G26">
            <v>8.5</v>
          </cell>
          <cell r="H26" t="str">
            <v>A</v>
          </cell>
          <cell r="I26">
            <v>4</v>
          </cell>
        </row>
        <row r="27">
          <cell r="G27">
            <v>8.5</v>
          </cell>
          <cell r="H27" t="str">
            <v>A</v>
          </cell>
          <cell r="I27">
            <v>4</v>
          </cell>
        </row>
        <row r="28">
          <cell r="G28">
            <v>8.5</v>
          </cell>
          <cell r="H28" t="str">
            <v>A</v>
          </cell>
          <cell r="I28">
            <v>4</v>
          </cell>
        </row>
        <row r="29">
          <cell r="G29">
            <v>8.5</v>
          </cell>
          <cell r="H29" t="str">
            <v>A</v>
          </cell>
          <cell r="I29">
            <v>4</v>
          </cell>
        </row>
        <row r="30">
          <cell r="G30">
            <v>8.5</v>
          </cell>
          <cell r="H30" t="str">
            <v>A</v>
          </cell>
          <cell r="I30">
            <v>4</v>
          </cell>
        </row>
        <row r="31">
          <cell r="G31">
            <v>8.5</v>
          </cell>
          <cell r="H31" t="str">
            <v>A</v>
          </cell>
          <cell r="I31">
            <v>4</v>
          </cell>
        </row>
        <row r="32">
          <cell r="G32">
            <v>9</v>
          </cell>
          <cell r="H32" t="str">
            <v>A</v>
          </cell>
          <cell r="I32">
            <v>4</v>
          </cell>
        </row>
        <row r="33">
          <cell r="G33">
            <v>9</v>
          </cell>
          <cell r="H33" t="str">
            <v>A</v>
          </cell>
          <cell r="I33">
            <v>4</v>
          </cell>
        </row>
        <row r="34">
          <cell r="G34">
            <v>8.5</v>
          </cell>
          <cell r="H34" t="str">
            <v>A</v>
          </cell>
          <cell r="I34">
            <v>4</v>
          </cell>
        </row>
        <row r="35">
          <cell r="G35">
            <v>8.3000000000000007</v>
          </cell>
          <cell r="H35" t="str">
            <v>B</v>
          </cell>
          <cell r="I35">
            <v>3</v>
          </cell>
        </row>
        <row r="36">
          <cell r="G36">
            <v>9</v>
          </cell>
          <cell r="H36" t="str">
            <v>A</v>
          </cell>
          <cell r="I36">
            <v>4</v>
          </cell>
        </row>
        <row r="37">
          <cell r="G37">
            <v>8.5</v>
          </cell>
          <cell r="H37" t="str">
            <v>A</v>
          </cell>
          <cell r="I37">
            <v>4</v>
          </cell>
        </row>
        <row r="38">
          <cell r="G38">
            <v>8.8000000000000007</v>
          </cell>
          <cell r="H38" t="str">
            <v>A</v>
          </cell>
          <cell r="I38">
            <v>4</v>
          </cell>
        </row>
        <row r="39">
          <cell r="G39">
            <v>8.8000000000000007</v>
          </cell>
          <cell r="H39" t="str">
            <v>A</v>
          </cell>
          <cell r="I39">
            <v>4</v>
          </cell>
        </row>
        <row r="40">
          <cell r="G40">
            <v>9</v>
          </cell>
          <cell r="H40" t="str">
            <v>A</v>
          </cell>
          <cell r="I40">
            <v>4</v>
          </cell>
        </row>
      </sheetData>
      <sheetData sheetId="5" refreshError="1">
        <row r="10">
          <cell r="K10">
            <v>4.7</v>
          </cell>
          <cell r="L10" t="str">
            <v>D</v>
          </cell>
          <cell r="M10">
            <v>1</v>
          </cell>
        </row>
        <row r="11">
          <cell r="K11">
            <v>6.4</v>
          </cell>
          <cell r="L11" t="str">
            <v>C</v>
          </cell>
          <cell r="M11">
            <v>2</v>
          </cell>
        </row>
        <row r="12">
          <cell r="K12">
            <v>6.2</v>
          </cell>
          <cell r="L12" t="str">
            <v>C</v>
          </cell>
          <cell r="M12">
            <v>2</v>
          </cell>
        </row>
        <row r="13">
          <cell r="K13">
            <v>9.1</v>
          </cell>
          <cell r="L13" t="str">
            <v>A</v>
          </cell>
          <cell r="M13">
            <v>4</v>
          </cell>
        </row>
        <row r="14">
          <cell r="K14">
            <v>7.6</v>
          </cell>
          <cell r="L14" t="str">
            <v>B</v>
          </cell>
          <cell r="M14">
            <v>3</v>
          </cell>
        </row>
        <row r="15">
          <cell r="K15">
            <v>6.6</v>
          </cell>
          <cell r="L15" t="str">
            <v>C</v>
          </cell>
          <cell r="M15">
            <v>2</v>
          </cell>
        </row>
        <row r="16">
          <cell r="K16">
            <v>7.4</v>
          </cell>
          <cell r="L16" t="str">
            <v>B</v>
          </cell>
          <cell r="M16">
            <v>3</v>
          </cell>
        </row>
        <row r="17">
          <cell r="K17">
            <v>2.2000000000000002</v>
          </cell>
          <cell r="L17" t="str">
            <v>F</v>
          </cell>
          <cell r="M17">
            <v>0</v>
          </cell>
        </row>
        <row r="18">
          <cell r="K18">
            <v>6.4</v>
          </cell>
          <cell r="L18" t="str">
            <v>C</v>
          </cell>
          <cell r="M18">
            <v>2</v>
          </cell>
        </row>
        <row r="19">
          <cell r="K19">
            <v>5.6</v>
          </cell>
          <cell r="L19" t="str">
            <v>C</v>
          </cell>
          <cell r="M19">
            <v>2</v>
          </cell>
        </row>
        <row r="20">
          <cell r="K20">
            <v>5.6</v>
          </cell>
          <cell r="L20" t="str">
            <v>C</v>
          </cell>
          <cell r="M20">
            <v>2</v>
          </cell>
        </row>
        <row r="21">
          <cell r="K21">
            <v>6.6</v>
          </cell>
          <cell r="L21" t="str">
            <v>C</v>
          </cell>
          <cell r="M21">
            <v>2</v>
          </cell>
        </row>
        <row r="22">
          <cell r="K22">
            <v>7.5</v>
          </cell>
          <cell r="L22" t="str">
            <v>B</v>
          </cell>
          <cell r="M22">
            <v>3</v>
          </cell>
        </row>
        <row r="23">
          <cell r="K23">
            <v>8.5</v>
          </cell>
          <cell r="L23" t="str">
            <v>A</v>
          </cell>
          <cell r="M23">
            <v>4</v>
          </cell>
        </row>
        <row r="24">
          <cell r="K24">
            <v>9.1</v>
          </cell>
          <cell r="L24" t="str">
            <v>A</v>
          </cell>
          <cell r="M24">
            <v>4</v>
          </cell>
        </row>
        <row r="26">
          <cell r="K26">
            <v>7.1</v>
          </cell>
          <cell r="L26" t="str">
            <v>B</v>
          </cell>
          <cell r="M26">
            <v>3</v>
          </cell>
        </row>
        <row r="27">
          <cell r="K27">
            <v>6.6</v>
          </cell>
          <cell r="L27" t="str">
            <v>C</v>
          </cell>
          <cell r="M27">
            <v>2</v>
          </cell>
        </row>
        <row r="28">
          <cell r="K28">
            <v>7.2</v>
          </cell>
          <cell r="L28" t="str">
            <v>B</v>
          </cell>
          <cell r="M28">
            <v>3</v>
          </cell>
        </row>
        <row r="29">
          <cell r="K29">
            <v>6.6</v>
          </cell>
          <cell r="L29" t="str">
            <v>C</v>
          </cell>
          <cell r="M29">
            <v>2</v>
          </cell>
        </row>
        <row r="30">
          <cell r="K30">
            <v>7.3</v>
          </cell>
          <cell r="L30" t="str">
            <v>B</v>
          </cell>
          <cell r="M30">
            <v>3</v>
          </cell>
        </row>
        <row r="31">
          <cell r="K31">
            <v>6.4</v>
          </cell>
          <cell r="L31" t="str">
            <v>C</v>
          </cell>
          <cell r="M31">
            <v>2</v>
          </cell>
        </row>
        <row r="32">
          <cell r="K32">
            <v>7.5</v>
          </cell>
          <cell r="L32" t="str">
            <v>B</v>
          </cell>
          <cell r="M32">
            <v>3</v>
          </cell>
        </row>
        <row r="33">
          <cell r="K33">
            <v>8.9</v>
          </cell>
          <cell r="L33" t="str">
            <v>A</v>
          </cell>
          <cell r="M33">
            <v>4</v>
          </cell>
        </row>
        <row r="34">
          <cell r="K34">
            <v>7.4</v>
          </cell>
          <cell r="L34" t="str">
            <v>B</v>
          </cell>
          <cell r="M34">
            <v>3</v>
          </cell>
        </row>
        <row r="35">
          <cell r="K35">
            <v>6.4</v>
          </cell>
          <cell r="L35" t="str">
            <v>C</v>
          </cell>
          <cell r="M35">
            <v>2</v>
          </cell>
        </row>
        <row r="36">
          <cell r="K36">
            <v>4.5</v>
          </cell>
          <cell r="L36" t="str">
            <v>D</v>
          </cell>
          <cell r="M36">
            <v>1</v>
          </cell>
        </row>
        <row r="37">
          <cell r="K37">
            <v>7.5</v>
          </cell>
          <cell r="L37" t="str">
            <v>B</v>
          </cell>
          <cell r="M37">
            <v>3</v>
          </cell>
        </row>
        <row r="38">
          <cell r="K38">
            <v>6.3</v>
          </cell>
          <cell r="L38" t="str">
            <v>C</v>
          </cell>
          <cell r="M38">
            <v>2</v>
          </cell>
        </row>
        <row r="39">
          <cell r="K39">
            <v>6.8</v>
          </cell>
          <cell r="L39" t="str">
            <v>C</v>
          </cell>
          <cell r="M39">
            <v>2</v>
          </cell>
        </row>
        <row r="40">
          <cell r="K40">
            <v>5.3</v>
          </cell>
          <cell r="L40" t="str">
            <v>D</v>
          </cell>
          <cell r="M40">
            <v>1</v>
          </cell>
        </row>
      </sheetData>
      <sheetData sheetId="6" refreshError="1">
        <row r="11">
          <cell r="K11">
            <v>8.4</v>
          </cell>
          <cell r="L11" t="str">
            <v>B</v>
          </cell>
          <cell r="M11">
            <v>3</v>
          </cell>
        </row>
        <row r="12">
          <cell r="K12">
            <v>7.3</v>
          </cell>
          <cell r="L12" t="str">
            <v>B</v>
          </cell>
          <cell r="M12">
            <v>3</v>
          </cell>
        </row>
        <row r="13">
          <cell r="K13">
            <v>8.5</v>
          </cell>
          <cell r="L13" t="str">
            <v>A</v>
          </cell>
          <cell r="M13">
            <v>4</v>
          </cell>
        </row>
        <row r="14">
          <cell r="K14">
            <v>7.6</v>
          </cell>
          <cell r="L14" t="str">
            <v>B</v>
          </cell>
          <cell r="M14">
            <v>3</v>
          </cell>
        </row>
        <row r="18">
          <cell r="K18">
            <v>7.5</v>
          </cell>
          <cell r="L18" t="str">
            <v>B</v>
          </cell>
          <cell r="M18">
            <v>3</v>
          </cell>
        </row>
        <row r="19">
          <cell r="K19">
            <v>8.1</v>
          </cell>
          <cell r="L19" t="str">
            <v>B</v>
          </cell>
          <cell r="M19">
            <v>3</v>
          </cell>
        </row>
        <row r="20">
          <cell r="K20">
            <v>5.5</v>
          </cell>
          <cell r="L20" t="str">
            <v>C</v>
          </cell>
          <cell r="M20">
            <v>2</v>
          </cell>
        </row>
        <row r="21">
          <cell r="K21">
            <v>7.8</v>
          </cell>
          <cell r="L21" t="str">
            <v>B</v>
          </cell>
          <cell r="M21">
            <v>3</v>
          </cell>
        </row>
        <row r="22">
          <cell r="K22">
            <v>8.9</v>
          </cell>
          <cell r="L22" t="str">
            <v>A</v>
          </cell>
          <cell r="M22">
            <v>4</v>
          </cell>
        </row>
        <row r="23">
          <cell r="K23">
            <v>8.1999999999999993</v>
          </cell>
          <cell r="L23" t="str">
            <v>B</v>
          </cell>
          <cell r="M23">
            <v>3</v>
          </cell>
        </row>
        <row r="24">
          <cell r="K24">
            <v>9.3000000000000007</v>
          </cell>
          <cell r="L24" t="str">
            <v>A</v>
          </cell>
          <cell r="M24">
            <v>4</v>
          </cell>
        </row>
        <row r="25">
          <cell r="K25">
            <v>8.6</v>
          </cell>
          <cell r="L25" t="str">
            <v>A</v>
          </cell>
          <cell r="M25">
            <v>4</v>
          </cell>
        </row>
        <row r="26">
          <cell r="K26">
            <v>7.8</v>
          </cell>
          <cell r="L26" t="str">
            <v>B</v>
          </cell>
          <cell r="M26">
            <v>3</v>
          </cell>
        </row>
        <row r="28">
          <cell r="K28">
            <v>8.1999999999999993</v>
          </cell>
          <cell r="L28" t="str">
            <v>B</v>
          </cell>
          <cell r="M28">
            <v>3</v>
          </cell>
        </row>
        <row r="29">
          <cell r="K29">
            <v>8.5</v>
          </cell>
          <cell r="L29" t="str">
            <v>A</v>
          </cell>
          <cell r="M29">
            <v>4</v>
          </cell>
        </row>
        <row r="30">
          <cell r="K30">
            <v>7.9</v>
          </cell>
          <cell r="L30" t="str">
            <v>B</v>
          </cell>
          <cell r="M30">
            <v>3</v>
          </cell>
        </row>
        <row r="31">
          <cell r="K31">
            <v>6.8</v>
          </cell>
          <cell r="L31" t="str">
            <v>C</v>
          </cell>
          <cell r="M31">
            <v>2</v>
          </cell>
        </row>
        <row r="32">
          <cell r="K32">
            <v>8.8000000000000007</v>
          </cell>
          <cell r="L32" t="str">
            <v>A</v>
          </cell>
          <cell r="M32">
            <v>4</v>
          </cell>
        </row>
        <row r="33">
          <cell r="K33">
            <v>8.1999999999999993</v>
          </cell>
          <cell r="L33" t="str">
            <v>B</v>
          </cell>
          <cell r="M33">
            <v>3</v>
          </cell>
        </row>
        <row r="34">
          <cell r="K34">
            <v>7.1</v>
          </cell>
          <cell r="L34" t="str">
            <v>B</v>
          </cell>
          <cell r="M34">
            <v>3</v>
          </cell>
        </row>
        <row r="35">
          <cell r="K35">
            <v>7.2</v>
          </cell>
          <cell r="L35" t="str">
            <v>B</v>
          </cell>
          <cell r="M35">
            <v>3</v>
          </cell>
        </row>
        <row r="36">
          <cell r="K36">
            <v>8.6</v>
          </cell>
          <cell r="L36" t="str">
            <v>A</v>
          </cell>
          <cell r="M36">
            <v>4</v>
          </cell>
        </row>
        <row r="37">
          <cell r="K37">
            <v>7.7</v>
          </cell>
          <cell r="L37" t="str">
            <v>B</v>
          </cell>
          <cell r="M37">
            <v>3</v>
          </cell>
        </row>
        <row r="38">
          <cell r="K38">
            <v>8.9</v>
          </cell>
          <cell r="L38" t="str">
            <v>A</v>
          </cell>
          <cell r="M38">
            <v>4</v>
          </cell>
        </row>
        <row r="39">
          <cell r="K39">
            <v>8.8000000000000007</v>
          </cell>
          <cell r="L39" t="str">
            <v>A</v>
          </cell>
          <cell r="M39">
            <v>4</v>
          </cell>
        </row>
        <row r="40">
          <cell r="K40">
            <v>8.4</v>
          </cell>
          <cell r="L40" t="str">
            <v>B</v>
          </cell>
          <cell r="M40">
            <v>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XLNT&amp;DA"/>
      <sheetName val="QTMT"/>
      <sheetName val="CNXLKT,TO"/>
      <sheetName val="ONKSTO"/>
      <sheetName val="LCSMT"/>
      <sheetName val="TTKS"/>
      <sheetName val="CTN"/>
      <sheetName val="Tin"/>
    </sheetNames>
    <sheetDataSet>
      <sheetData sheetId="0" refreshError="1">
        <row r="10">
          <cell r="H10">
            <v>8.65</v>
          </cell>
          <cell r="I10" t="str">
            <v>A</v>
          </cell>
          <cell r="J10">
            <v>4</v>
          </cell>
        </row>
        <row r="11">
          <cell r="H11">
            <v>8.5500000000000007</v>
          </cell>
          <cell r="I11" t="str">
            <v>A</v>
          </cell>
          <cell r="J11">
            <v>4</v>
          </cell>
        </row>
        <row r="12">
          <cell r="H12">
            <v>7.2</v>
          </cell>
          <cell r="I12" t="str">
            <v>B</v>
          </cell>
          <cell r="J12">
            <v>3</v>
          </cell>
        </row>
        <row r="13">
          <cell r="H13">
            <v>9.1</v>
          </cell>
          <cell r="I13" t="str">
            <v>A</v>
          </cell>
          <cell r="J13">
            <v>4</v>
          </cell>
        </row>
        <row r="14">
          <cell r="H14">
            <v>7.75</v>
          </cell>
          <cell r="I14" t="str">
            <v>B</v>
          </cell>
          <cell r="J14">
            <v>3</v>
          </cell>
        </row>
        <row r="15">
          <cell r="H15">
            <v>8.1999999999999993</v>
          </cell>
          <cell r="I15" t="str">
            <v>B</v>
          </cell>
          <cell r="J15">
            <v>3</v>
          </cell>
        </row>
        <row r="16">
          <cell r="H16">
            <v>7.75</v>
          </cell>
          <cell r="I16" t="str">
            <v>B</v>
          </cell>
          <cell r="J16">
            <v>3</v>
          </cell>
        </row>
        <row r="17">
          <cell r="H17">
            <v>0</v>
          </cell>
          <cell r="I17" t="str">
            <v>F</v>
          </cell>
          <cell r="J17">
            <v>0</v>
          </cell>
        </row>
        <row r="18">
          <cell r="H18">
            <v>8.1999999999999993</v>
          </cell>
          <cell r="I18" t="str">
            <v>B</v>
          </cell>
          <cell r="J18">
            <v>3</v>
          </cell>
        </row>
        <row r="19">
          <cell r="H19">
            <v>8.65</v>
          </cell>
          <cell r="I19" t="str">
            <v>A</v>
          </cell>
          <cell r="J19">
            <v>4</v>
          </cell>
        </row>
        <row r="20">
          <cell r="H20">
            <v>6.3</v>
          </cell>
          <cell r="I20" t="str">
            <v>C</v>
          </cell>
          <cell r="J20">
            <v>2</v>
          </cell>
        </row>
        <row r="21">
          <cell r="H21">
            <v>7.2</v>
          </cell>
          <cell r="I21" t="str">
            <v>B</v>
          </cell>
          <cell r="J21">
            <v>3</v>
          </cell>
        </row>
        <row r="22">
          <cell r="H22">
            <v>8.65</v>
          </cell>
          <cell r="I22" t="str">
            <v>A</v>
          </cell>
          <cell r="J22">
            <v>4</v>
          </cell>
        </row>
        <row r="23">
          <cell r="H23">
            <v>8.65</v>
          </cell>
          <cell r="I23" t="str">
            <v>A</v>
          </cell>
          <cell r="J23">
            <v>4</v>
          </cell>
        </row>
        <row r="24">
          <cell r="H24">
            <v>8.875</v>
          </cell>
          <cell r="I24" t="str">
            <v>A</v>
          </cell>
          <cell r="J24">
            <v>4</v>
          </cell>
        </row>
        <row r="25">
          <cell r="H25">
            <v>7.3</v>
          </cell>
          <cell r="I25" t="str">
            <v>B</v>
          </cell>
          <cell r="J25">
            <v>3</v>
          </cell>
        </row>
        <row r="26">
          <cell r="H26">
            <v>7.65</v>
          </cell>
          <cell r="I26" t="str">
            <v>B</v>
          </cell>
          <cell r="J26">
            <v>3</v>
          </cell>
        </row>
        <row r="27">
          <cell r="H27">
            <v>8.1999999999999993</v>
          </cell>
          <cell r="I27" t="str">
            <v>B</v>
          </cell>
          <cell r="J27">
            <v>3</v>
          </cell>
        </row>
        <row r="28">
          <cell r="H28">
            <v>8.1999999999999993</v>
          </cell>
          <cell r="I28" t="str">
            <v>B</v>
          </cell>
          <cell r="J28">
            <v>3</v>
          </cell>
        </row>
        <row r="29">
          <cell r="H29">
            <v>8.65</v>
          </cell>
          <cell r="I29" t="str">
            <v>A</v>
          </cell>
          <cell r="J29">
            <v>4</v>
          </cell>
        </row>
        <row r="30">
          <cell r="H30">
            <v>8.65</v>
          </cell>
          <cell r="I30" t="str">
            <v>A</v>
          </cell>
          <cell r="J30">
            <v>4</v>
          </cell>
        </row>
        <row r="31">
          <cell r="H31">
            <v>7.4799999999999995</v>
          </cell>
          <cell r="I31" t="str">
            <v>B</v>
          </cell>
          <cell r="J31">
            <v>3</v>
          </cell>
        </row>
        <row r="32">
          <cell r="H32">
            <v>9.19</v>
          </cell>
          <cell r="I32" t="str">
            <v>A</v>
          </cell>
          <cell r="J32">
            <v>4</v>
          </cell>
        </row>
        <row r="33">
          <cell r="H33">
            <v>9.2799999999999994</v>
          </cell>
          <cell r="I33" t="str">
            <v>A</v>
          </cell>
          <cell r="J33">
            <v>4</v>
          </cell>
        </row>
        <row r="34">
          <cell r="H34">
            <v>7.2</v>
          </cell>
          <cell r="I34" t="str">
            <v>B</v>
          </cell>
          <cell r="J34">
            <v>3</v>
          </cell>
        </row>
        <row r="35">
          <cell r="H35">
            <v>7.2</v>
          </cell>
          <cell r="I35" t="str">
            <v>B</v>
          </cell>
          <cell r="J35">
            <v>3</v>
          </cell>
        </row>
        <row r="36">
          <cell r="H36">
            <v>8.1999999999999993</v>
          </cell>
          <cell r="I36" t="str">
            <v>B</v>
          </cell>
          <cell r="J36">
            <v>3</v>
          </cell>
        </row>
        <row r="37">
          <cell r="H37">
            <v>6.4</v>
          </cell>
          <cell r="I37" t="str">
            <v>C</v>
          </cell>
          <cell r="J37">
            <v>2</v>
          </cell>
        </row>
        <row r="38">
          <cell r="H38">
            <v>8.1999999999999993</v>
          </cell>
          <cell r="I38" t="str">
            <v>B</v>
          </cell>
          <cell r="J38">
            <v>3</v>
          </cell>
        </row>
        <row r="39">
          <cell r="H39">
            <v>7.75</v>
          </cell>
          <cell r="I39" t="str">
            <v>B</v>
          </cell>
          <cell r="J39">
            <v>3</v>
          </cell>
        </row>
        <row r="40">
          <cell r="H40">
            <v>8.65</v>
          </cell>
          <cell r="I40" t="str">
            <v>A</v>
          </cell>
          <cell r="J40">
            <v>4</v>
          </cell>
        </row>
      </sheetData>
      <sheetData sheetId="1" refreshError="1">
        <row r="10">
          <cell r="K10">
            <v>7.7</v>
          </cell>
          <cell r="L10" t="str">
            <v>B</v>
          </cell>
          <cell r="M10">
            <v>3</v>
          </cell>
        </row>
        <row r="11">
          <cell r="K11">
            <v>7.4</v>
          </cell>
          <cell r="L11" t="str">
            <v>B</v>
          </cell>
          <cell r="M11">
            <v>3</v>
          </cell>
        </row>
        <row r="12">
          <cell r="K12">
            <v>8</v>
          </cell>
          <cell r="L12" t="str">
            <v>B</v>
          </cell>
          <cell r="M12">
            <v>3</v>
          </cell>
        </row>
        <row r="13">
          <cell r="K13">
            <v>7.7</v>
          </cell>
          <cell r="L13" t="str">
            <v>B</v>
          </cell>
          <cell r="M13">
            <v>3</v>
          </cell>
        </row>
        <row r="14">
          <cell r="K14">
            <v>7.7</v>
          </cell>
          <cell r="L14" t="str">
            <v>B</v>
          </cell>
          <cell r="M14">
            <v>3</v>
          </cell>
        </row>
        <row r="15">
          <cell r="K15">
            <v>7.7</v>
          </cell>
          <cell r="L15" t="str">
            <v>B</v>
          </cell>
          <cell r="M15">
            <v>3</v>
          </cell>
        </row>
        <row r="16">
          <cell r="K16">
            <v>7.4</v>
          </cell>
          <cell r="L16" t="str">
            <v>B</v>
          </cell>
          <cell r="M16">
            <v>3</v>
          </cell>
        </row>
        <row r="17">
          <cell r="K17">
            <v>0</v>
          </cell>
          <cell r="L17" t="str">
            <v>F</v>
          </cell>
          <cell r="M17">
            <v>0</v>
          </cell>
        </row>
        <row r="18">
          <cell r="K18">
            <v>7.7</v>
          </cell>
          <cell r="L18" t="str">
            <v>B</v>
          </cell>
          <cell r="M18">
            <v>3</v>
          </cell>
        </row>
        <row r="19">
          <cell r="K19">
            <v>8</v>
          </cell>
          <cell r="L19" t="str">
            <v>B</v>
          </cell>
          <cell r="M19">
            <v>3</v>
          </cell>
        </row>
        <row r="20">
          <cell r="K20">
            <v>7.6</v>
          </cell>
          <cell r="L20" t="str">
            <v>B</v>
          </cell>
          <cell r="M20">
            <v>3</v>
          </cell>
        </row>
        <row r="21">
          <cell r="K21">
            <v>7.7</v>
          </cell>
          <cell r="L21" t="str">
            <v>B</v>
          </cell>
          <cell r="M21">
            <v>3</v>
          </cell>
        </row>
        <row r="22">
          <cell r="K22">
            <v>8</v>
          </cell>
          <cell r="L22" t="str">
            <v>B</v>
          </cell>
          <cell r="M22">
            <v>3</v>
          </cell>
        </row>
        <row r="23">
          <cell r="K23">
            <v>8.9</v>
          </cell>
          <cell r="L23" t="str">
            <v>A</v>
          </cell>
          <cell r="M23">
            <v>4</v>
          </cell>
        </row>
        <row r="24">
          <cell r="K24">
            <v>8.8000000000000007</v>
          </cell>
          <cell r="L24" t="str">
            <v>A</v>
          </cell>
          <cell r="M24">
            <v>4</v>
          </cell>
        </row>
        <row r="25">
          <cell r="K25">
            <v>7.8</v>
          </cell>
          <cell r="L25" t="str">
            <v>B</v>
          </cell>
          <cell r="M25">
            <v>3</v>
          </cell>
        </row>
        <row r="26">
          <cell r="K26">
            <v>7.5</v>
          </cell>
          <cell r="L26" t="str">
            <v>B</v>
          </cell>
          <cell r="M26">
            <v>3</v>
          </cell>
        </row>
        <row r="27">
          <cell r="K27">
            <v>7.8</v>
          </cell>
          <cell r="L27" t="str">
            <v>B</v>
          </cell>
          <cell r="M27">
            <v>3</v>
          </cell>
        </row>
        <row r="28">
          <cell r="K28">
            <v>8.4</v>
          </cell>
          <cell r="L28" t="str">
            <v>B</v>
          </cell>
          <cell r="M28">
            <v>3</v>
          </cell>
        </row>
        <row r="29">
          <cell r="K29">
            <v>8.1</v>
          </cell>
          <cell r="L29" t="str">
            <v>B</v>
          </cell>
          <cell r="M29">
            <v>3</v>
          </cell>
        </row>
        <row r="30">
          <cell r="K30">
            <v>8.6999999999999993</v>
          </cell>
          <cell r="L30" t="str">
            <v>A</v>
          </cell>
          <cell r="M30">
            <v>4</v>
          </cell>
        </row>
        <row r="31">
          <cell r="K31">
            <v>8.1</v>
          </cell>
          <cell r="L31" t="str">
            <v>B</v>
          </cell>
          <cell r="M31">
            <v>3</v>
          </cell>
        </row>
        <row r="32">
          <cell r="K32">
            <v>7.8</v>
          </cell>
          <cell r="L32" t="str">
            <v>B</v>
          </cell>
          <cell r="M32">
            <v>3</v>
          </cell>
        </row>
        <row r="33">
          <cell r="K33">
            <v>8.8000000000000007</v>
          </cell>
          <cell r="L33" t="str">
            <v>A</v>
          </cell>
          <cell r="M33">
            <v>4</v>
          </cell>
        </row>
        <row r="34">
          <cell r="K34">
            <v>7.8</v>
          </cell>
          <cell r="L34" t="str">
            <v>B</v>
          </cell>
          <cell r="M34">
            <v>3</v>
          </cell>
        </row>
        <row r="35">
          <cell r="K35">
            <v>7.5</v>
          </cell>
          <cell r="L35" t="str">
            <v>B</v>
          </cell>
          <cell r="M35">
            <v>3</v>
          </cell>
        </row>
        <row r="36">
          <cell r="K36">
            <v>7.6</v>
          </cell>
          <cell r="L36" t="str">
            <v>B</v>
          </cell>
          <cell r="M36">
            <v>3</v>
          </cell>
        </row>
        <row r="37">
          <cell r="K37">
            <v>7.8</v>
          </cell>
          <cell r="L37" t="str">
            <v>B</v>
          </cell>
          <cell r="M37">
            <v>3</v>
          </cell>
        </row>
        <row r="38">
          <cell r="K38">
            <v>8.1</v>
          </cell>
          <cell r="L38" t="str">
            <v>B</v>
          </cell>
          <cell r="M38">
            <v>3</v>
          </cell>
        </row>
        <row r="39">
          <cell r="K39">
            <v>8.9</v>
          </cell>
          <cell r="L39" t="str">
            <v>A</v>
          </cell>
          <cell r="M39">
            <v>4</v>
          </cell>
        </row>
        <row r="40">
          <cell r="K40">
            <v>8.6</v>
          </cell>
          <cell r="L40" t="str">
            <v>A</v>
          </cell>
          <cell r="M40">
            <v>4</v>
          </cell>
        </row>
      </sheetData>
      <sheetData sheetId="2" refreshError="1">
        <row r="10">
          <cell r="K10">
            <v>6.7</v>
          </cell>
          <cell r="L10" t="str">
            <v>C</v>
          </cell>
          <cell r="M10">
            <v>2</v>
          </cell>
        </row>
        <row r="11">
          <cell r="K11">
            <v>8</v>
          </cell>
          <cell r="L11" t="str">
            <v>B</v>
          </cell>
          <cell r="M11">
            <v>3</v>
          </cell>
        </row>
        <row r="12">
          <cell r="K12">
            <v>8</v>
          </cell>
          <cell r="L12" t="str">
            <v>B</v>
          </cell>
          <cell r="M12">
            <v>3</v>
          </cell>
        </row>
        <row r="13">
          <cell r="K13">
            <v>8.6</v>
          </cell>
          <cell r="L13" t="str">
            <v>A</v>
          </cell>
          <cell r="M13">
            <v>4</v>
          </cell>
        </row>
        <row r="14">
          <cell r="K14">
            <v>7.6</v>
          </cell>
          <cell r="L14" t="str">
            <v>B</v>
          </cell>
          <cell r="M14">
            <v>3</v>
          </cell>
        </row>
        <row r="15">
          <cell r="K15">
            <v>8.1</v>
          </cell>
          <cell r="L15" t="str">
            <v>B</v>
          </cell>
          <cell r="M15">
            <v>3</v>
          </cell>
        </row>
        <row r="16">
          <cell r="K16">
            <v>8.6999999999999993</v>
          </cell>
          <cell r="L16" t="str">
            <v>A</v>
          </cell>
          <cell r="M16">
            <v>4</v>
          </cell>
        </row>
        <row r="17">
          <cell r="K17">
            <v>0</v>
          </cell>
          <cell r="L17" t="str">
            <v>F</v>
          </cell>
          <cell r="M17">
            <v>0</v>
          </cell>
        </row>
        <row r="18">
          <cell r="K18">
            <v>8.3000000000000007</v>
          </cell>
          <cell r="L18" t="str">
            <v>B</v>
          </cell>
          <cell r="M18">
            <v>3</v>
          </cell>
        </row>
        <row r="19">
          <cell r="K19">
            <v>8.1</v>
          </cell>
          <cell r="L19" t="str">
            <v>B</v>
          </cell>
          <cell r="M19">
            <v>3</v>
          </cell>
        </row>
        <row r="20">
          <cell r="K20">
            <v>6.9</v>
          </cell>
          <cell r="L20" t="str">
            <v>C</v>
          </cell>
          <cell r="M20">
            <v>2</v>
          </cell>
        </row>
        <row r="21">
          <cell r="K21">
            <v>8.6</v>
          </cell>
          <cell r="L21" t="str">
            <v>A</v>
          </cell>
          <cell r="M21">
            <v>4</v>
          </cell>
        </row>
        <row r="22">
          <cell r="K22">
            <v>8.3000000000000007</v>
          </cell>
          <cell r="L22" t="str">
            <v>B</v>
          </cell>
          <cell r="M22">
            <v>3</v>
          </cell>
        </row>
        <row r="23">
          <cell r="K23">
            <v>8.6999999999999993</v>
          </cell>
          <cell r="L23" t="str">
            <v>A</v>
          </cell>
          <cell r="M23">
            <v>4</v>
          </cell>
        </row>
        <row r="24">
          <cell r="K24">
            <v>8.6</v>
          </cell>
          <cell r="L24" t="str">
            <v>A</v>
          </cell>
          <cell r="M24">
            <v>4</v>
          </cell>
        </row>
        <row r="25">
          <cell r="K25">
            <v>8</v>
          </cell>
          <cell r="L25" t="str">
            <v>B</v>
          </cell>
          <cell r="M25">
            <v>3</v>
          </cell>
        </row>
        <row r="26">
          <cell r="K26">
            <v>8.5</v>
          </cell>
          <cell r="L26" t="str">
            <v>A</v>
          </cell>
          <cell r="M26">
            <v>4</v>
          </cell>
        </row>
        <row r="27">
          <cell r="K27">
            <v>8.6</v>
          </cell>
          <cell r="L27" t="str">
            <v>A</v>
          </cell>
          <cell r="M27">
            <v>4</v>
          </cell>
        </row>
        <row r="28">
          <cell r="K28">
            <v>8.8000000000000007</v>
          </cell>
          <cell r="L28" t="str">
            <v>A</v>
          </cell>
          <cell r="M28">
            <v>4</v>
          </cell>
        </row>
        <row r="29">
          <cell r="K29">
            <v>8</v>
          </cell>
          <cell r="L29" t="str">
            <v>B</v>
          </cell>
          <cell r="M29">
            <v>3</v>
          </cell>
        </row>
        <row r="30">
          <cell r="K30">
            <v>8.6</v>
          </cell>
          <cell r="L30" t="str">
            <v>A</v>
          </cell>
          <cell r="M30">
            <v>4</v>
          </cell>
        </row>
        <row r="31">
          <cell r="K31">
            <v>8.1</v>
          </cell>
          <cell r="L31" t="str">
            <v>B</v>
          </cell>
          <cell r="M31">
            <v>3</v>
          </cell>
        </row>
        <row r="32">
          <cell r="K32">
            <v>8.6999999999999993</v>
          </cell>
          <cell r="L32" t="str">
            <v>A</v>
          </cell>
          <cell r="M32">
            <v>4</v>
          </cell>
        </row>
        <row r="33">
          <cell r="K33">
            <v>9.1999999999999993</v>
          </cell>
          <cell r="L33" t="str">
            <v>A</v>
          </cell>
          <cell r="M33">
            <v>4</v>
          </cell>
        </row>
        <row r="34">
          <cell r="K34">
            <v>8</v>
          </cell>
          <cell r="L34" t="str">
            <v>B</v>
          </cell>
          <cell r="M34">
            <v>3</v>
          </cell>
        </row>
        <row r="35">
          <cell r="K35">
            <v>8</v>
          </cell>
          <cell r="L35" t="str">
            <v>B</v>
          </cell>
          <cell r="M35">
            <v>3</v>
          </cell>
        </row>
        <row r="36">
          <cell r="K36">
            <v>8</v>
          </cell>
          <cell r="L36" t="str">
            <v>B</v>
          </cell>
          <cell r="M36">
            <v>3</v>
          </cell>
        </row>
        <row r="37">
          <cell r="K37">
            <v>8</v>
          </cell>
          <cell r="L37" t="str">
            <v>B</v>
          </cell>
          <cell r="M37">
            <v>3</v>
          </cell>
        </row>
        <row r="38">
          <cell r="K38">
            <v>7.9</v>
          </cell>
          <cell r="L38" t="str">
            <v>B</v>
          </cell>
          <cell r="M38">
            <v>3</v>
          </cell>
        </row>
        <row r="39">
          <cell r="K39">
            <v>8.9</v>
          </cell>
          <cell r="L39" t="str">
            <v>A</v>
          </cell>
          <cell r="M39">
            <v>4</v>
          </cell>
        </row>
        <row r="40">
          <cell r="K40">
            <v>8.5</v>
          </cell>
          <cell r="L40" t="str">
            <v>A</v>
          </cell>
          <cell r="M40">
            <v>4</v>
          </cell>
        </row>
      </sheetData>
      <sheetData sheetId="3" refreshError="1">
        <row r="10">
          <cell r="K10">
            <v>9.3000000000000007</v>
          </cell>
          <cell r="L10" t="str">
            <v>A</v>
          </cell>
          <cell r="M10">
            <v>4</v>
          </cell>
        </row>
        <row r="11">
          <cell r="K11">
            <v>8.6</v>
          </cell>
          <cell r="L11" t="str">
            <v>A</v>
          </cell>
          <cell r="M11">
            <v>4</v>
          </cell>
        </row>
        <row r="12">
          <cell r="K12">
            <v>9.5</v>
          </cell>
          <cell r="L12" t="str">
            <v>A</v>
          </cell>
          <cell r="M12">
            <v>4</v>
          </cell>
        </row>
        <row r="13">
          <cell r="K13">
            <v>9.6</v>
          </cell>
          <cell r="L13" t="str">
            <v>A</v>
          </cell>
          <cell r="M13">
            <v>4</v>
          </cell>
        </row>
        <row r="14">
          <cell r="K14">
            <v>9.1999999999999993</v>
          </cell>
          <cell r="L14" t="str">
            <v>A</v>
          </cell>
          <cell r="M14">
            <v>4</v>
          </cell>
        </row>
        <row r="15">
          <cell r="K15">
            <v>8.9</v>
          </cell>
          <cell r="L15" t="str">
            <v>A</v>
          </cell>
          <cell r="M15">
            <v>4</v>
          </cell>
        </row>
        <row r="16">
          <cell r="K16">
            <v>9.1999999999999993</v>
          </cell>
          <cell r="L16" t="str">
            <v>A</v>
          </cell>
          <cell r="M16">
            <v>4</v>
          </cell>
        </row>
        <row r="17">
          <cell r="K17">
            <v>0</v>
          </cell>
          <cell r="L17" t="str">
            <v>F</v>
          </cell>
          <cell r="M17">
            <v>0</v>
          </cell>
        </row>
        <row r="18">
          <cell r="K18">
            <v>9.4</v>
          </cell>
          <cell r="L18" t="str">
            <v>A</v>
          </cell>
          <cell r="M18">
            <v>4</v>
          </cell>
        </row>
        <row r="19">
          <cell r="K19">
            <v>9.4</v>
          </cell>
          <cell r="L19" t="str">
            <v>A</v>
          </cell>
          <cell r="M19">
            <v>4</v>
          </cell>
        </row>
        <row r="20">
          <cell r="K20">
            <v>9.1999999999999993</v>
          </cell>
          <cell r="L20" t="str">
            <v>A</v>
          </cell>
          <cell r="M20">
            <v>4</v>
          </cell>
        </row>
        <row r="21">
          <cell r="K21">
            <v>9.1999999999999993</v>
          </cell>
          <cell r="L21" t="str">
            <v>A</v>
          </cell>
          <cell r="M21">
            <v>4</v>
          </cell>
        </row>
        <row r="22">
          <cell r="K22">
            <v>9</v>
          </cell>
          <cell r="L22" t="str">
            <v>A</v>
          </cell>
          <cell r="M22">
            <v>4</v>
          </cell>
        </row>
        <row r="23">
          <cell r="K23">
            <v>9.6</v>
          </cell>
          <cell r="L23" t="str">
            <v>A</v>
          </cell>
          <cell r="M23">
            <v>4</v>
          </cell>
        </row>
        <row r="24">
          <cell r="K24">
            <v>9.8000000000000007</v>
          </cell>
          <cell r="L24" t="str">
            <v>A</v>
          </cell>
          <cell r="M24">
            <v>4</v>
          </cell>
        </row>
        <row r="25">
          <cell r="K25">
            <v>9.5</v>
          </cell>
          <cell r="L25" t="str">
            <v>A</v>
          </cell>
          <cell r="M25">
            <v>4</v>
          </cell>
        </row>
        <row r="26">
          <cell r="K26">
            <v>9.4</v>
          </cell>
          <cell r="L26" t="str">
            <v>A</v>
          </cell>
          <cell r="M26">
            <v>4</v>
          </cell>
        </row>
        <row r="27">
          <cell r="K27">
            <v>9</v>
          </cell>
          <cell r="L27" t="str">
            <v>A</v>
          </cell>
          <cell r="M27">
            <v>4</v>
          </cell>
        </row>
        <row r="28">
          <cell r="K28">
            <v>9.4</v>
          </cell>
          <cell r="L28" t="str">
            <v>A</v>
          </cell>
          <cell r="M28">
            <v>4</v>
          </cell>
        </row>
        <row r="29">
          <cell r="K29">
            <v>9</v>
          </cell>
          <cell r="L29" t="str">
            <v>A</v>
          </cell>
          <cell r="M29">
            <v>4</v>
          </cell>
        </row>
        <row r="30">
          <cell r="K30">
            <v>9.6</v>
          </cell>
          <cell r="L30" t="str">
            <v>A</v>
          </cell>
          <cell r="M30">
            <v>4</v>
          </cell>
        </row>
        <row r="31">
          <cell r="K31">
            <v>9.5</v>
          </cell>
          <cell r="L31" t="str">
            <v>A</v>
          </cell>
          <cell r="M31">
            <v>4</v>
          </cell>
        </row>
        <row r="32">
          <cell r="K32">
            <v>9.8000000000000007</v>
          </cell>
          <cell r="L32" t="str">
            <v>A</v>
          </cell>
          <cell r="M32">
            <v>4</v>
          </cell>
        </row>
        <row r="33">
          <cell r="K33">
            <v>9.8000000000000007</v>
          </cell>
          <cell r="L33" t="str">
            <v>A</v>
          </cell>
          <cell r="M33">
            <v>4</v>
          </cell>
        </row>
        <row r="34">
          <cell r="K34">
            <v>8.8000000000000007</v>
          </cell>
          <cell r="L34" t="str">
            <v>A</v>
          </cell>
          <cell r="M34">
            <v>4</v>
          </cell>
        </row>
        <row r="35">
          <cell r="K35">
            <v>9.1999999999999993</v>
          </cell>
          <cell r="L35" t="str">
            <v>A</v>
          </cell>
          <cell r="M35">
            <v>4</v>
          </cell>
        </row>
        <row r="36">
          <cell r="K36">
            <v>9.6</v>
          </cell>
          <cell r="L36" t="str">
            <v>A</v>
          </cell>
          <cell r="M36">
            <v>4</v>
          </cell>
        </row>
        <row r="37">
          <cell r="K37">
            <v>9.5</v>
          </cell>
          <cell r="L37" t="str">
            <v>A</v>
          </cell>
          <cell r="M37">
            <v>4</v>
          </cell>
        </row>
        <row r="38">
          <cell r="K38">
            <v>9.1999999999999993</v>
          </cell>
          <cell r="L38" t="str">
            <v>A</v>
          </cell>
          <cell r="M38">
            <v>4</v>
          </cell>
        </row>
        <row r="39">
          <cell r="K39">
            <v>9.5</v>
          </cell>
          <cell r="L39" t="str">
            <v>A</v>
          </cell>
          <cell r="M39">
            <v>4</v>
          </cell>
        </row>
        <row r="40">
          <cell r="K40">
            <v>9.4</v>
          </cell>
          <cell r="L40" t="str">
            <v>A</v>
          </cell>
          <cell r="M40">
            <v>4</v>
          </cell>
        </row>
      </sheetData>
      <sheetData sheetId="4" refreshError="1">
        <row r="10">
          <cell r="K10">
            <v>8</v>
          </cell>
          <cell r="L10" t="str">
            <v>B</v>
          </cell>
          <cell r="M10">
            <v>3</v>
          </cell>
        </row>
        <row r="11">
          <cell r="K11">
            <v>9</v>
          </cell>
          <cell r="L11" t="str">
            <v>A</v>
          </cell>
          <cell r="M11">
            <v>4</v>
          </cell>
        </row>
        <row r="12">
          <cell r="K12">
            <v>8.3000000000000007</v>
          </cell>
          <cell r="L12" t="str">
            <v>B</v>
          </cell>
          <cell r="M12">
            <v>3</v>
          </cell>
        </row>
        <row r="13">
          <cell r="K13">
            <v>9.3000000000000007</v>
          </cell>
          <cell r="L13" t="str">
            <v>A</v>
          </cell>
          <cell r="M13">
            <v>4</v>
          </cell>
        </row>
        <row r="14">
          <cell r="K14">
            <v>8.6999999999999993</v>
          </cell>
          <cell r="L14" t="str">
            <v>A</v>
          </cell>
          <cell r="M14">
            <v>4</v>
          </cell>
        </row>
        <row r="15">
          <cell r="K15">
            <v>8.3000000000000007</v>
          </cell>
          <cell r="L15" t="str">
            <v>B</v>
          </cell>
          <cell r="M15">
            <v>3</v>
          </cell>
        </row>
        <row r="16">
          <cell r="K16">
            <v>8.1999999999999993</v>
          </cell>
          <cell r="L16" t="str">
            <v>B</v>
          </cell>
          <cell r="M16">
            <v>3</v>
          </cell>
        </row>
        <row r="17">
          <cell r="K17">
            <v>0</v>
          </cell>
          <cell r="L17" t="str">
            <v>F</v>
          </cell>
          <cell r="M17">
            <v>0</v>
          </cell>
        </row>
        <row r="18">
          <cell r="K18">
            <v>8.1</v>
          </cell>
          <cell r="L18" t="str">
            <v>B</v>
          </cell>
          <cell r="M18">
            <v>3</v>
          </cell>
        </row>
        <row r="19">
          <cell r="K19">
            <v>8.6</v>
          </cell>
          <cell r="L19" t="str">
            <v>A</v>
          </cell>
          <cell r="M19">
            <v>4</v>
          </cell>
        </row>
        <row r="20">
          <cell r="K20">
            <v>7.6</v>
          </cell>
          <cell r="L20" t="str">
            <v>B</v>
          </cell>
          <cell r="M20">
            <v>3</v>
          </cell>
        </row>
        <row r="21">
          <cell r="K21">
            <v>8.9</v>
          </cell>
          <cell r="L21" t="str">
            <v>A</v>
          </cell>
          <cell r="M21">
            <v>4</v>
          </cell>
        </row>
        <row r="22">
          <cell r="K22">
            <v>9.3000000000000007</v>
          </cell>
          <cell r="L22" t="str">
            <v>A</v>
          </cell>
          <cell r="M22">
            <v>4</v>
          </cell>
        </row>
        <row r="23">
          <cell r="K23">
            <v>9</v>
          </cell>
          <cell r="L23" t="str">
            <v>A</v>
          </cell>
          <cell r="M23">
            <v>4</v>
          </cell>
        </row>
        <row r="24">
          <cell r="K24">
            <v>9.4</v>
          </cell>
          <cell r="L24" t="str">
            <v>A</v>
          </cell>
          <cell r="M24">
            <v>4</v>
          </cell>
        </row>
        <row r="25">
          <cell r="K25">
            <v>7.9</v>
          </cell>
          <cell r="L25" t="str">
            <v>B</v>
          </cell>
          <cell r="M25">
            <v>3</v>
          </cell>
        </row>
        <row r="26">
          <cell r="K26">
            <v>8.1</v>
          </cell>
          <cell r="L26" t="str">
            <v>B</v>
          </cell>
          <cell r="M26">
            <v>3</v>
          </cell>
        </row>
        <row r="27">
          <cell r="K27">
            <v>8.5</v>
          </cell>
          <cell r="L27" t="str">
            <v>A</v>
          </cell>
          <cell r="M27">
            <v>4</v>
          </cell>
        </row>
        <row r="28">
          <cell r="K28">
            <v>8.4</v>
          </cell>
          <cell r="L28" t="str">
            <v>B</v>
          </cell>
          <cell r="M28">
            <v>3</v>
          </cell>
        </row>
        <row r="29">
          <cell r="K29">
            <v>9</v>
          </cell>
          <cell r="L29" t="str">
            <v>A</v>
          </cell>
          <cell r="M29">
            <v>4</v>
          </cell>
        </row>
        <row r="30">
          <cell r="K30">
            <v>8.6</v>
          </cell>
          <cell r="L30" t="str">
            <v>A</v>
          </cell>
          <cell r="M30">
            <v>4</v>
          </cell>
        </row>
        <row r="31">
          <cell r="K31">
            <v>8.6999999999999993</v>
          </cell>
          <cell r="L31" t="str">
            <v>A</v>
          </cell>
          <cell r="M31">
            <v>4</v>
          </cell>
        </row>
        <row r="32">
          <cell r="K32">
            <v>8.9</v>
          </cell>
          <cell r="L32" t="str">
            <v>A</v>
          </cell>
          <cell r="M32">
            <v>4</v>
          </cell>
        </row>
        <row r="33">
          <cell r="K33">
            <v>9.6</v>
          </cell>
          <cell r="L33" t="str">
            <v>A</v>
          </cell>
          <cell r="M33">
            <v>4</v>
          </cell>
        </row>
        <row r="34">
          <cell r="K34">
            <v>7.7</v>
          </cell>
          <cell r="L34" t="str">
            <v>B</v>
          </cell>
          <cell r="M34">
            <v>3</v>
          </cell>
        </row>
        <row r="35">
          <cell r="K35">
            <v>8.3000000000000007</v>
          </cell>
          <cell r="L35" t="str">
            <v>B</v>
          </cell>
          <cell r="M35">
            <v>3</v>
          </cell>
        </row>
        <row r="36">
          <cell r="K36">
            <v>9.1999999999999993</v>
          </cell>
          <cell r="L36" t="str">
            <v>A</v>
          </cell>
          <cell r="M36">
            <v>4</v>
          </cell>
        </row>
        <row r="37">
          <cell r="K37">
            <v>8.6</v>
          </cell>
          <cell r="L37" t="str">
            <v>A</v>
          </cell>
          <cell r="M37">
            <v>4</v>
          </cell>
        </row>
        <row r="38">
          <cell r="K38">
            <v>8.6</v>
          </cell>
          <cell r="L38" t="str">
            <v>A</v>
          </cell>
          <cell r="M38">
            <v>4</v>
          </cell>
        </row>
        <row r="39">
          <cell r="K39">
            <v>9.1999999999999993</v>
          </cell>
          <cell r="L39" t="str">
            <v>A</v>
          </cell>
          <cell r="M39">
            <v>4</v>
          </cell>
        </row>
        <row r="40">
          <cell r="K40">
            <v>8.8000000000000007</v>
          </cell>
          <cell r="L40" t="str">
            <v>A</v>
          </cell>
          <cell r="M40">
            <v>4</v>
          </cell>
        </row>
      </sheetData>
      <sheetData sheetId="5" refreshError="1">
        <row r="10">
          <cell r="G10">
            <v>7.8</v>
          </cell>
          <cell r="H10" t="str">
            <v>B</v>
          </cell>
          <cell r="I10">
            <v>3</v>
          </cell>
        </row>
        <row r="11">
          <cell r="G11">
            <v>8.3000000000000007</v>
          </cell>
          <cell r="H11" t="str">
            <v>B</v>
          </cell>
          <cell r="I11">
            <v>3</v>
          </cell>
        </row>
        <row r="12">
          <cell r="G12">
            <v>8.5</v>
          </cell>
          <cell r="H12" t="str">
            <v>A</v>
          </cell>
          <cell r="I12">
            <v>4</v>
          </cell>
        </row>
        <row r="13">
          <cell r="G13">
            <v>8.9</v>
          </cell>
          <cell r="H13" t="str">
            <v>A</v>
          </cell>
          <cell r="I13">
            <v>4</v>
          </cell>
        </row>
        <row r="14">
          <cell r="G14">
            <v>8.3000000000000007</v>
          </cell>
          <cell r="H14" t="str">
            <v>B</v>
          </cell>
          <cell r="I14">
            <v>3</v>
          </cell>
        </row>
        <row r="15">
          <cell r="G15">
            <v>8.1999999999999993</v>
          </cell>
          <cell r="H15" t="str">
            <v>B</v>
          </cell>
          <cell r="I15">
            <v>3</v>
          </cell>
        </row>
        <row r="16">
          <cell r="G16">
            <v>9.1</v>
          </cell>
          <cell r="H16" t="str">
            <v>A</v>
          </cell>
          <cell r="I16">
            <v>4</v>
          </cell>
        </row>
        <row r="17">
          <cell r="G17">
            <v>6.4</v>
          </cell>
          <cell r="H17" t="str">
            <v>C</v>
          </cell>
          <cell r="I17">
            <v>2</v>
          </cell>
        </row>
        <row r="18">
          <cell r="G18">
            <v>8.6999999999999993</v>
          </cell>
          <cell r="H18" t="str">
            <v>A</v>
          </cell>
          <cell r="I18">
            <v>4</v>
          </cell>
        </row>
        <row r="19">
          <cell r="G19">
            <v>8.1999999999999993</v>
          </cell>
          <cell r="H19" t="str">
            <v>B</v>
          </cell>
          <cell r="I19">
            <v>3</v>
          </cell>
        </row>
        <row r="20">
          <cell r="G20">
            <v>8.1</v>
          </cell>
          <cell r="H20" t="str">
            <v>B</v>
          </cell>
          <cell r="I20">
            <v>3</v>
          </cell>
        </row>
        <row r="21">
          <cell r="G21">
            <v>8.6</v>
          </cell>
          <cell r="H21" t="str">
            <v>A</v>
          </cell>
          <cell r="I21">
            <v>4</v>
          </cell>
        </row>
        <row r="22">
          <cell r="G22">
            <v>8.9</v>
          </cell>
          <cell r="H22" t="str">
            <v>A</v>
          </cell>
          <cell r="I22">
            <v>4</v>
          </cell>
        </row>
        <row r="23">
          <cell r="G23">
            <v>8.1999999999999993</v>
          </cell>
          <cell r="H23" t="str">
            <v>B</v>
          </cell>
          <cell r="I23">
            <v>3</v>
          </cell>
        </row>
        <row r="24">
          <cell r="G24">
            <v>9</v>
          </cell>
          <cell r="H24" t="str">
            <v>A</v>
          </cell>
          <cell r="I24">
            <v>4</v>
          </cell>
        </row>
        <row r="25">
          <cell r="G25">
            <v>8.3000000000000007</v>
          </cell>
          <cell r="H25" t="str">
            <v>B</v>
          </cell>
          <cell r="I25">
            <v>3</v>
          </cell>
        </row>
        <row r="26">
          <cell r="G26">
            <v>8</v>
          </cell>
          <cell r="H26" t="str">
            <v>B</v>
          </cell>
          <cell r="I26">
            <v>3</v>
          </cell>
        </row>
        <row r="27">
          <cell r="G27">
            <v>8.6</v>
          </cell>
          <cell r="H27" t="str">
            <v>A</v>
          </cell>
          <cell r="I27">
            <v>4</v>
          </cell>
        </row>
        <row r="28">
          <cell r="G28">
            <v>8.1999999999999993</v>
          </cell>
          <cell r="H28" t="str">
            <v>B</v>
          </cell>
          <cell r="I28">
            <v>3</v>
          </cell>
        </row>
        <row r="29">
          <cell r="G29">
            <v>8.6999999999999993</v>
          </cell>
          <cell r="H29" t="str">
            <v>A</v>
          </cell>
          <cell r="I29">
            <v>4</v>
          </cell>
        </row>
        <row r="30">
          <cell r="G30">
            <v>8.6999999999999993</v>
          </cell>
          <cell r="H30" t="str">
            <v>A</v>
          </cell>
          <cell r="I30">
            <v>4</v>
          </cell>
        </row>
        <row r="31">
          <cell r="G31">
            <v>8.1999999999999993</v>
          </cell>
          <cell r="H31" t="str">
            <v>B</v>
          </cell>
          <cell r="I31">
            <v>3</v>
          </cell>
        </row>
        <row r="32">
          <cell r="G32">
            <v>8.6999999999999993</v>
          </cell>
          <cell r="H32" t="str">
            <v>A</v>
          </cell>
          <cell r="I32">
            <v>4</v>
          </cell>
        </row>
        <row r="33">
          <cell r="G33">
            <v>8.5</v>
          </cell>
          <cell r="H33" t="str">
            <v>A</v>
          </cell>
          <cell r="I33">
            <v>4</v>
          </cell>
        </row>
        <row r="34">
          <cell r="G34">
            <v>8.6999999999999993</v>
          </cell>
          <cell r="H34" t="str">
            <v>A</v>
          </cell>
          <cell r="I34">
            <v>4</v>
          </cell>
        </row>
        <row r="35">
          <cell r="G35">
            <v>8.9</v>
          </cell>
          <cell r="H35" t="str">
            <v>A</v>
          </cell>
          <cell r="I35">
            <v>4</v>
          </cell>
        </row>
        <row r="36">
          <cell r="G36">
            <v>8.6</v>
          </cell>
          <cell r="H36" t="str">
            <v>A</v>
          </cell>
          <cell r="I36">
            <v>4</v>
          </cell>
        </row>
        <row r="37">
          <cell r="G37">
            <v>8.6999999999999993</v>
          </cell>
          <cell r="H37" t="str">
            <v>A</v>
          </cell>
          <cell r="I37">
            <v>4</v>
          </cell>
        </row>
        <row r="38">
          <cell r="G38">
            <v>8.6</v>
          </cell>
          <cell r="H38" t="str">
            <v>A</v>
          </cell>
          <cell r="I38">
            <v>4</v>
          </cell>
        </row>
        <row r="39">
          <cell r="G39">
            <v>8.5</v>
          </cell>
          <cell r="H39" t="str">
            <v>A</v>
          </cell>
          <cell r="I39">
            <v>4</v>
          </cell>
        </row>
        <row r="40">
          <cell r="G40">
            <v>8.6999999999999993</v>
          </cell>
          <cell r="H40" t="str">
            <v>A</v>
          </cell>
          <cell r="I40">
            <v>4</v>
          </cell>
        </row>
      </sheetData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XLNT&amp;DA"/>
      <sheetName val="QTMT"/>
      <sheetName val="CNXLKT,TO"/>
      <sheetName val="ONKSTO"/>
      <sheetName val="LCSMT"/>
      <sheetName val="TTKS"/>
      <sheetName val="CTN"/>
      <sheetName val="THPTMT"/>
      <sheetName val="PTMT H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K10">
            <v>4.5999999999999996</v>
          </cell>
          <cell r="L10" t="str">
            <v>D</v>
          </cell>
          <cell r="M10">
            <v>1</v>
          </cell>
        </row>
        <row r="11">
          <cell r="K11">
            <v>6.7</v>
          </cell>
          <cell r="L11" t="str">
            <v>C</v>
          </cell>
          <cell r="M11">
            <v>2</v>
          </cell>
        </row>
        <row r="12">
          <cell r="K12">
            <v>6.4</v>
          </cell>
          <cell r="L12" t="str">
            <v>C</v>
          </cell>
          <cell r="M12">
            <v>2</v>
          </cell>
        </row>
        <row r="13">
          <cell r="K13">
            <v>6.7</v>
          </cell>
          <cell r="L13" t="str">
            <v>C</v>
          </cell>
          <cell r="M13">
            <v>2</v>
          </cell>
        </row>
        <row r="14">
          <cell r="K14">
            <v>6.7</v>
          </cell>
          <cell r="L14" t="str">
            <v>C</v>
          </cell>
          <cell r="M14">
            <v>2</v>
          </cell>
        </row>
        <row r="15">
          <cell r="K15">
            <v>7</v>
          </cell>
          <cell r="L15" t="str">
            <v>B</v>
          </cell>
          <cell r="M15">
            <v>3</v>
          </cell>
        </row>
        <row r="16">
          <cell r="K16">
            <v>6.7</v>
          </cell>
          <cell r="L16" t="str">
            <v>C</v>
          </cell>
          <cell r="M16">
            <v>2</v>
          </cell>
        </row>
        <row r="17">
          <cell r="K17">
            <v>0</v>
          </cell>
          <cell r="L17" t="str">
            <v>F</v>
          </cell>
          <cell r="M17">
            <v>0</v>
          </cell>
        </row>
        <row r="18">
          <cell r="K18">
            <v>6.4</v>
          </cell>
          <cell r="L18" t="str">
            <v>C</v>
          </cell>
          <cell r="M18">
            <v>2</v>
          </cell>
        </row>
        <row r="19">
          <cell r="K19">
            <v>6.7</v>
          </cell>
          <cell r="L19" t="str">
            <v>C</v>
          </cell>
          <cell r="M19">
            <v>2</v>
          </cell>
        </row>
        <row r="20">
          <cell r="K20">
            <v>7</v>
          </cell>
          <cell r="L20" t="str">
            <v>B</v>
          </cell>
          <cell r="M20">
            <v>3</v>
          </cell>
        </row>
        <row r="21">
          <cell r="K21">
            <v>6.4</v>
          </cell>
          <cell r="L21" t="str">
            <v>C</v>
          </cell>
          <cell r="M21">
            <v>2</v>
          </cell>
        </row>
        <row r="22">
          <cell r="K22">
            <v>7.6</v>
          </cell>
          <cell r="L22" t="str">
            <v>B</v>
          </cell>
          <cell r="M22">
            <v>3</v>
          </cell>
        </row>
        <row r="23">
          <cell r="K23">
            <v>6.7</v>
          </cell>
          <cell r="L23" t="str">
            <v>C</v>
          </cell>
          <cell r="M23">
            <v>2</v>
          </cell>
        </row>
        <row r="24">
          <cell r="K24">
            <v>7.6</v>
          </cell>
          <cell r="L24" t="str">
            <v>B</v>
          </cell>
          <cell r="M24">
            <v>3</v>
          </cell>
        </row>
        <row r="25">
          <cell r="K25">
            <v>6.4</v>
          </cell>
          <cell r="L25" t="str">
            <v>C</v>
          </cell>
          <cell r="M25">
            <v>2</v>
          </cell>
        </row>
        <row r="26">
          <cell r="K26">
            <v>5.8</v>
          </cell>
          <cell r="L26" t="str">
            <v>C</v>
          </cell>
          <cell r="M26">
            <v>2</v>
          </cell>
        </row>
        <row r="27">
          <cell r="K27">
            <v>6.1</v>
          </cell>
          <cell r="L27" t="str">
            <v>C</v>
          </cell>
          <cell r="M27">
            <v>2</v>
          </cell>
        </row>
        <row r="28">
          <cell r="K28">
            <v>7</v>
          </cell>
          <cell r="L28" t="str">
            <v>B</v>
          </cell>
          <cell r="M28">
            <v>3</v>
          </cell>
        </row>
        <row r="29">
          <cell r="K29">
            <v>6.1</v>
          </cell>
          <cell r="L29" t="str">
            <v>C</v>
          </cell>
          <cell r="M29">
            <v>2</v>
          </cell>
        </row>
        <row r="30">
          <cell r="K30">
            <v>6.4</v>
          </cell>
          <cell r="L30" t="str">
            <v>C</v>
          </cell>
        </row>
        <row r="31">
          <cell r="K31">
            <v>6.7</v>
          </cell>
          <cell r="L31" t="str">
            <v>C</v>
          </cell>
          <cell r="M31">
            <v>2</v>
          </cell>
        </row>
        <row r="32">
          <cell r="K32">
            <v>7</v>
          </cell>
          <cell r="L32" t="str">
            <v>B</v>
          </cell>
          <cell r="M32">
            <v>3</v>
          </cell>
        </row>
        <row r="33">
          <cell r="K33">
            <v>7</v>
          </cell>
          <cell r="L33" t="str">
            <v>B</v>
          </cell>
          <cell r="M33">
            <v>3</v>
          </cell>
        </row>
        <row r="34">
          <cell r="K34">
            <v>6.7</v>
          </cell>
          <cell r="L34" t="str">
            <v>C</v>
          </cell>
          <cell r="M34">
            <v>2</v>
          </cell>
        </row>
        <row r="35">
          <cell r="K35">
            <v>6.4</v>
          </cell>
          <cell r="L35" t="str">
            <v>C</v>
          </cell>
          <cell r="M35">
            <v>2</v>
          </cell>
        </row>
        <row r="36">
          <cell r="K36">
            <v>6.7</v>
          </cell>
          <cell r="L36" t="str">
            <v>C</v>
          </cell>
          <cell r="M36">
            <v>2</v>
          </cell>
        </row>
        <row r="37">
          <cell r="K37">
            <v>6.4</v>
          </cell>
          <cell r="L37" t="str">
            <v>C</v>
          </cell>
          <cell r="M37">
            <v>2</v>
          </cell>
        </row>
        <row r="38">
          <cell r="K38">
            <v>6.7</v>
          </cell>
          <cell r="L38" t="str">
            <v>C</v>
          </cell>
          <cell r="M38">
            <v>2</v>
          </cell>
        </row>
        <row r="39">
          <cell r="K39">
            <v>7.6</v>
          </cell>
          <cell r="L39" t="str">
            <v>B</v>
          </cell>
          <cell r="M39">
            <v>3</v>
          </cell>
        </row>
        <row r="40">
          <cell r="K40">
            <v>6.4</v>
          </cell>
          <cell r="L40" t="str">
            <v>C</v>
          </cell>
          <cell r="M40">
            <v>2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40"/>
  <sheetViews>
    <sheetView tabSelected="1" workbookViewId="0">
      <pane xSplit="4" ySplit="1" topLeftCell="EC29" activePane="bottomRight" state="frozen"/>
      <selection pane="topRight" activeCell="E1" sqref="E1"/>
      <selection pane="bottomLeft" activeCell="A9" sqref="A9"/>
      <selection pane="bottomRight" activeCell="EW34" sqref="EW34"/>
    </sheetView>
  </sheetViews>
  <sheetFormatPr defaultRowHeight="15.75" x14ac:dyDescent="0.25"/>
  <cols>
    <col min="1" max="1" width="3.7109375" style="7" customWidth="1"/>
    <col min="2" max="2" width="11.7109375" style="7" customWidth="1"/>
    <col min="3" max="3" width="16.85546875" style="7" customWidth="1"/>
    <col min="4" max="4" width="7.85546875" style="7" customWidth="1"/>
    <col min="5" max="5" width="11" style="1" customWidth="1"/>
    <col min="6" max="7" width="4.28515625" style="74" customWidth="1"/>
    <col min="8" max="8" width="4.28515625" style="75" customWidth="1"/>
    <col min="9" max="10" width="4.28515625" style="74" customWidth="1"/>
    <col min="11" max="11" width="4.28515625" style="75" customWidth="1"/>
    <col min="12" max="13" width="4.28515625" style="74" customWidth="1"/>
    <col min="14" max="14" width="4.28515625" style="75" customWidth="1"/>
    <col min="15" max="16" width="4.28515625" style="74" customWidth="1"/>
    <col min="17" max="17" width="4.28515625" style="75" customWidth="1"/>
    <col min="18" max="19" width="4.28515625" style="1" customWidth="1"/>
    <col min="20" max="23" width="4.28515625" style="76" customWidth="1"/>
    <col min="24" max="25" width="4.28515625" style="1" customWidth="1"/>
    <col min="26" max="26" width="4.140625" style="76" customWidth="1"/>
    <col min="27" max="28" width="4.140625" style="1" customWidth="1"/>
    <col min="29" max="29" width="4.140625" style="76" customWidth="1"/>
    <col min="30" max="31" width="4.140625" style="1" customWidth="1"/>
    <col min="32" max="32" width="4.140625" style="76" customWidth="1"/>
    <col min="33" max="34" width="4.140625" style="1" customWidth="1"/>
    <col min="35" max="35" width="4.140625" style="76" customWidth="1"/>
    <col min="36" max="37" width="4.140625" style="1" customWidth="1"/>
    <col min="38" max="38" width="4.140625" style="76" customWidth="1"/>
    <col min="39" max="40" width="4.140625" style="1" customWidth="1"/>
    <col min="41" max="41" width="4.140625" style="76" customWidth="1"/>
    <col min="42" max="43" width="4.140625" style="1" customWidth="1"/>
    <col min="44" max="44" width="4.140625" style="76" customWidth="1"/>
    <col min="45" max="45" width="4.140625" style="1" customWidth="1"/>
    <col min="46" max="46" width="4.7109375" style="1" customWidth="1"/>
    <col min="47" max="47" width="4.7109375" style="76" customWidth="1"/>
    <col min="48" max="49" width="4.140625" style="1" customWidth="1"/>
    <col min="50" max="50" width="4.140625" style="76" customWidth="1"/>
    <col min="51" max="52" width="4.140625" style="1" customWidth="1"/>
    <col min="53" max="53" width="4.140625" style="76" customWidth="1"/>
    <col min="54" max="55" width="4.140625" style="1" customWidth="1"/>
    <col min="56" max="56" width="4.140625" style="76" customWidth="1"/>
    <col min="57" max="58" width="4.140625" style="1" customWidth="1"/>
    <col min="59" max="59" width="4.140625" style="76" customWidth="1"/>
    <col min="60" max="61" width="4.140625" style="1" customWidth="1"/>
    <col min="62" max="62" width="4.140625" style="76" customWidth="1"/>
    <col min="63" max="64" width="4.140625" style="1" customWidth="1"/>
    <col min="65" max="65" width="4.140625" style="76" customWidth="1"/>
    <col min="66" max="66" width="4.140625" style="1" customWidth="1"/>
    <col min="67" max="67" width="4.7109375" style="1" customWidth="1"/>
    <col min="68" max="68" width="4.7109375" style="76" customWidth="1"/>
    <col min="69" max="70" width="4.140625" style="1" customWidth="1"/>
    <col min="71" max="71" width="4.140625" style="76" customWidth="1"/>
    <col min="72" max="73" width="4.140625" style="1" customWidth="1"/>
    <col min="74" max="74" width="4.140625" style="76" customWidth="1"/>
    <col min="75" max="76" width="4.140625" style="1" customWidth="1"/>
    <col min="77" max="77" width="4.140625" style="76" customWidth="1"/>
    <col min="78" max="82" width="4.140625" style="1" customWidth="1"/>
    <col min="83" max="83" width="4.140625" style="76" customWidth="1"/>
    <col min="84" max="85" width="4.140625" style="1" customWidth="1"/>
    <col min="86" max="86" width="4.140625" style="76" customWidth="1"/>
    <col min="87" max="88" width="4.140625" style="1" customWidth="1"/>
    <col min="89" max="89" width="5" style="76" customWidth="1"/>
    <col min="90" max="91" width="4.28515625" style="1" customWidth="1"/>
    <col min="92" max="92" width="4.28515625" style="76" customWidth="1"/>
    <col min="93" max="94" width="4.28515625" style="1" customWidth="1"/>
    <col min="95" max="95" width="4.28515625" style="76" customWidth="1"/>
    <col min="96" max="96" width="4.28515625" style="77" customWidth="1"/>
    <col min="97" max="97" width="4.28515625" style="1" customWidth="1"/>
    <col min="98" max="98" width="4.28515625" style="76" customWidth="1"/>
    <col min="99" max="100" width="4.28515625" style="1" customWidth="1"/>
    <col min="101" max="101" width="4.28515625" style="76" customWidth="1"/>
    <col min="102" max="103" width="4.28515625" style="1" customWidth="1"/>
    <col min="104" max="104" width="4.28515625" style="76" customWidth="1"/>
    <col min="105" max="106" width="4.28515625" style="1" customWidth="1"/>
    <col min="107" max="107" width="4.28515625" style="76" customWidth="1"/>
    <col min="108" max="109" width="4.28515625" style="1" customWidth="1"/>
    <col min="110" max="110" width="4.5703125" style="76" customWidth="1"/>
    <col min="111" max="111" width="4.140625" style="77" customWidth="1"/>
    <col min="112" max="112" width="4.140625" style="1" customWidth="1"/>
    <col min="113" max="113" width="4.140625" style="76" customWidth="1"/>
    <col min="114" max="115" width="4.140625" style="1" customWidth="1"/>
    <col min="116" max="116" width="4.140625" style="76" customWidth="1"/>
    <col min="117" max="118" width="4.140625" style="1" customWidth="1"/>
    <col min="119" max="119" width="4.140625" style="76" customWidth="1"/>
    <col min="120" max="121" width="4.140625" style="1" customWidth="1"/>
    <col min="122" max="122" width="4.140625" style="76" customWidth="1"/>
    <col min="123" max="124" width="4.140625" style="1" customWidth="1"/>
    <col min="125" max="129" width="4.140625" style="76" customWidth="1"/>
    <col min="130" max="130" width="4.5703125" style="76" customWidth="1"/>
    <col min="131" max="140" width="4.42578125" style="76" customWidth="1"/>
    <col min="141" max="143" width="4.42578125" style="78" customWidth="1"/>
    <col min="144" max="145" width="4.42578125" style="1" customWidth="1"/>
    <col min="146" max="146" width="4.42578125" style="76" customWidth="1"/>
    <col min="147" max="147" width="4.42578125" style="79" customWidth="1"/>
    <col min="148" max="148" width="4.42578125" style="1" customWidth="1"/>
    <col min="149" max="149" width="4.42578125" style="80" customWidth="1"/>
    <col min="150" max="150" width="10.5703125" style="1" customWidth="1"/>
    <col min="151" max="151" width="10.42578125" style="1" customWidth="1"/>
    <col min="152" max="152" width="14.7109375" style="1" customWidth="1"/>
    <col min="153" max="153" width="27.85546875" style="1" customWidth="1"/>
    <col min="154" max="178" width="9.140625" style="6"/>
    <col min="179" max="256" width="9.140625" style="1"/>
    <col min="257" max="257" width="3.7109375" style="1" customWidth="1"/>
    <col min="258" max="258" width="11.7109375" style="1" customWidth="1"/>
    <col min="259" max="259" width="16.85546875" style="1" customWidth="1"/>
    <col min="260" max="260" width="7.85546875" style="1" customWidth="1"/>
    <col min="261" max="261" width="11" style="1" customWidth="1"/>
    <col min="262" max="281" width="4.28515625" style="1" customWidth="1"/>
    <col min="282" max="301" width="4.140625" style="1" customWidth="1"/>
    <col min="302" max="303" width="4.7109375" style="1" customWidth="1"/>
    <col min="304" max="322" width="4.140625" style="1" customWidth="1"/>
    <col min="323" max="324" width="4.7109375" style="1" customWidth="1"/>
    <col min="325" max="344" width="4.140625" style="1" customWidth="1"/>
    <col min="345" max="345" width="5" style="1" customWidth="1"/>
    <col min="346" max="365" width="4.28515625" style="1" customWidth="1"/>
    <col min="366" max="366" width="4.5703125" style="1" customWidth="1"/>
    <col min="367" max="385" width="4.140625" style="1" customWidth="1"/>
    <col min="386" max="386" width="4.5703125" style="1" customWidth="1"/>
    <col min="387" max="405" width="4.42578125" style="1" customWidth="1"/>
    <col min="406" max="406" width="10.5703125" style="1" customWidth="1"/>
    <col min="407" max="407" width="10.42578125" style="1" customWidth="1"/>
    <col min="408" max="408" width="14.7109375" style="1" customWidth="1"/>
    <col min="409" max="409" width="27.85546875" style="1" customWidth="1"/>
    <col min="410" max="512" width="9.140625" style="1"/>
    <col min="513" max="513" width="3.7109375" style="1" customWidth="1"/>
    <col min="514" max="514" width="11.7109375" style="1" customWidth="1"/>
    <col min="515" max="515" width="16.85546875" style="1" customWidth="1"/>
    <col min="516" max="516" width="7.85546875" style="1" customWidth="1"/>
    <col min="517" max="517" width="11" style="1" customWidth="1"/>
    <col min="518" max="537" width="4.28515625" style="1" customWidth="1"/>
    <col min="538" max="557" width="4.140625" style="1" customWidth="1"/>
    <col min="558" max="559" width="4.7109375" style="1" customWidth="1"/>
    <col min="560" max="578" width="4.140625" style="1" customWidth="1"/>
    <col min="579" max="580" width="4.7109375" style="1" customWidth="1"/>
    <col min="581" max="600" width="4.140625" style="1" customWidth="1"/>
    <col min="601" max="601" width="5" style="1" customWidth="1"/>
    <col min="602" max="621" width="4.28515625" style="1" customWidth="1"/>
    <col min="622" max="622" width="4.5703125" style="1" customWidth="1"/>
    <col min="623" max="641" width="4.140625" style="1" customWidth="1"/>
    <col min="642" max="642" width="4.5703125" style="1" customWidth="1"/>
    <col min="643" max="661" width="4.42578125" style="1" customWidth="1"/>
    <col min="662" max="662" width="10.5703125" style="1" customWidth="1"/>
    <col min="663" max="663" width="10.42578125" style="1" customWidth="1"/>
    <col min="664" max="664" width="14.7109375" style="1" customWidth="1"/>
    <col min="665" max="665" width="27.85546875" style="1" customWidth="1"/>
    <col min="666" max="768" width="9.140625" style="1"/>
    <col min="769" max="769" width="3.7109375" style="1" customWidth="1"/>
    <col min="770" max="770" width="11.7109375" style="1" customWidth="1"/>
    <col min="771" max="771" width="16.85546875" style="1" customWidth="1"/>
    <col min="772" max="772" width="7.85546875" style="1" customWidth="1"/>
    <col min="773" max="773" width="11" style="1" customWidth="1"/>
    <col min="774" max="793" width="4.28515625" style="1" customWidth="1"/>
    <col min="794" max="813" width="4.140625" style="1" customWidth="1"/>
    <col min="814" max="815" width="4.7109375" style="1" customWidth="1"/>
    <col min="816" max="834" width="4.140625" style="1" customWidth="1"/>
    <col min="835" max="836" width="4.7109375" style="1" customWidth="1"/>
    <col min="837" max="856" width="4.140625" style="1" customWidth="1"/>
    <col min="857" max="857" width="5" style="1" customWidth="1"/>
    <col min="858" max="877" width="4.28515625" style="1" customWidth="1"/>
    <col min="878" max="878" width="4.5703125" style="1" customWidth="1"/>
    <col min="879" max="897" width="4.140625" style="1" customWidth="1"/>
    <col min="898" max="898" width="4.5703125" style="1" customWidth="1"/>
    <col min="899" max="917" width="4.42578125" style="1" customWidth="1"/>
    <col min="918" max="918" width="10.5703125" style="1" customWidth="1"/>
    <col min="919" max="919" width="10.42578125" style="1" customWidth="1"/>
    <col min="920" max="920" width="14.7109375" style="1" customWidth="1"/>
    <col min="921" max="921" width="27.85546875" style="1" customWidth="1"/>
    <col min="922" max="1024" width="9.140625" style="1"/>
    <col min="1025" max="1025" width="3.7109375" style="1" customWidth="1"/>
    <col min="1026" max="1026" width="11.7109375" style="1" customWidth="1"/>
    <col min="1027" max="1027" width="16.85546875" style="1" customWidth="1"/>
    <col min="1028" max="1028" width="7.85546875" style="1" customWidth="1"/>
    <col min="1029" max="1029" width="11" style="1" customWidth="1"/>
    <col min="1030" max="1049" width="4.28515625" style="1" customWidth="1"/>
    <col min="1050" max="1069" width="4.140625" style="1" customWidth="1"/>
    <col min="1070" max="1071" width="4.7109375" style="1" customWidth="1"/>
    <col min="1072" max="1090" width="4.140625" style="1" customWidth="1"/>
    <col min="1091" max="1092" width="4.7109375" style="1" customWidth="1"/>
    <col min="1093" max="1112" width="4.140625" style="1" customWidth="1"/>
    <col min="1113" max="1113" width="5" style="1" customWidth="1"/>
    <col min="1114" max="1133" width="4.28515625" style="1" customWidth="1"/>
    <col min="1134" max="1134" width="4.5703125" style="1" customWidth="1"/>
    <col min="1135" max="1153" width="4.140625" style="1" customWidth="1"/>
    <col min="1154" max="1154" width="4.5703125" style="1" customWidth="1"/>
    <col min="1155" max="1173" width="4.42578125" style="1" customWidth="1"/>
    <col min="1174" max="1174" width="10.5703125" style="1" customWidth="1"/>
    <col min="1175" max="1175" width="10.42578125" style="1" customWidth="1"/>
    <col min="1176" max="1176" width="14.7109375" style="1" customWidth="1"/>
    <col min="1177" max="1177" width="27.85546875" style="1" customWidth="1"/>
    <col min="1178" max="1280" width="9.140625" style="1"/>
    <col min="1281" max="1281" width="3.7109375" style="1" customWidth="1"/>
    <col min="1282" max="1282" width="11.7109375" style="1" customWidth="1"/>
    <col min="1283" max="1283" width="16.85546875" style="1" customWidth="1"/>
    <col min="1284" max="1284" width="7.85546875" style="1" customWidth="1"/>
    <col min="1285" max="1285" width="11" style="1" customWidth="1"/>
    <col min="1286" max="1305" width="4.28515625" style="1" customWidth="1"/>
    <col min="1306" max="1325" width="4.140625" style="1" customWidth="1"/>
    <col min="1326" max="1327" width="4.7109375" style="1" customWidth="1"/>
    <col min="1328" max="1346" width="4.140625" style="1" customWidth="1"/>
    <col min="1347" max="1348" width="4.7109375" style="1" customWidth="1"/>
    <col min="1349" max="1368" width="4.140625" style="1" customWidth="1"/>
    <col min="1369" max="1369" width="5" style="1" customWidth="1"/>
    <col min="1370" max="1389" width="4.28515625" style="1" customWidth="1"/>
    <col min="1390" max="1390" width="4.5703125" style="1" customWidth="1"/>
    <col min="1391" max="1409" width="4.140625" style="1" customWidth="1"/>
    <col min="1410" max="1410" width="4.5703125" style="1" customWidth="1"/>
    <col min="1411" max="1429" width="4.42578125" style="1" customWidth="1"/>
    <col min="1430" max="1430" width="10.5703125" style="1" customWidth="1"/>
    <col min="1431" max="1431" width="10.42578125" style="1" customWidth="1"/>
    <col min="1432" max="1432" width="14.7109375" style="1" customWidth="1"/>
    <col min="1433" max="1433" width="27.85546875" style="1" customWidth="1"/>
    <col min="1434" max="1536" width="9.140625" style="1"/>
    <col min="1537" max="1537" width="3.7109375" style="1" customWidth="1"/>
    <col min="1538" max="1538" width="11.7109375" style="1" customWidth="1"/>
    <col min="1539" max="1539" width="16.85546875" style="1" customWidth="1"/>
    <col min="1540" max="1540" width="7.85546875" style="1" customWidth="1"/>
    <col min="1541" max="1541" width="11" style="1" customWidth="1"/>
    <col min="1542" max="1561" width="4.28515625" style="1" customWidth="1"/>
    <col min="1562" max="1581" width="4.140625" style="1" customWidth="1"/>
    <col min="1582" max="1583" width="4.7109375" style="1" customWidth="1"/>
    <col min="1584" max="1602" width="4.140625" style="1" customWidth="1"/>
    <col min="1603" max="1604" width="4.7109375" style="1" customWidth="1"/>
    <col min="1605" max="1624" width="4.140625" style="1" customWidth="1"/>
    <col min="1625" max="1625" width="5" style="1" customWidth="1"/>
    <col min="1626" max="1645" width="4.28515625" style="1" customWidth="1"/>
    <col min="1646" max="1646" width="4.5703125" style="1" customWidth="1"/>
    <col min="1647" max="1665" width="4.140625" style="1" customWidth="1"/>
    <col min="1666" max="1666" width="4.5703125" style="1" customWidth="1"/>
    <col min="1667" max="1685" width="4.42578125" style="1" customWidth="1"/>
    <col min="1686" max="1686" width="10.5703125" style="1" customWidth="1"/>
    <col min="1687" max="1687" width="10.42578125" style="1" customWidth="1"/>
    <col min="1688" max="1688" width="14.7109375" style="1" customWidth="1"/>
    <col min="1689" max="1689" width="27.85546875" style="1" customWidth="1"/>
    <col min="1690" max="1792" width="9.140625" style="1"/>
    <col min="1793" max="1793" width="3.7109375" style="1" customWidth="1"/>
    <col min="1794" max="1794" width="11.7109375" style="1" customWidth="1"/>
    <col min="1795" max="1795" width="16.85546875" style="1" customWidth="1"/>
    <col min="1796" max="1796" width="7.85546875" style="1" customWidth="1"/>
    <col min="1797" max="1797" width="11" style="1" customWidth="1"/>
    <col min="1798" max="1817" width="4.28515625" style="1" customWidth="1"/>
    <col min="1818" max="1837" width="4.140625" style="1" customWidth="1"/>
    <col min="1838" max="1839" width="4.7109375" style="1" customWidth="1"/>
    <col min="1840" max="1858" width="4.140625" style="1" customWidth="1"/>
    <col min="1859" max="1860" width="4.7109375" style="1" customWidth="1"/>
    <col min="1861" max="1880" width="4.140625" style="1" customWidth="1"/>
    <col min="1881" max="1881" width="5" style="1" customWidth="1"/>
    <col min="1882" max="1901" width="4.28515625" style="1" customWidth="1"/>
    <col min="1902" max="1902" width="4.5703125" style="1" customWidth="1"/>
    <col min="1903" max="1921" width="4.140625" style="1" customWidth="1"/>
    <col min="1922" max="1922" width="4.5703125" style="1" customWidth="1"/>
    <col min="1923" max="1941" width="4.42578125" style="1" customWidth="1"/>
    <col min="1942" max="1942" width="10.5703125" style="1" customWidth="1"/>
    <col min="1943" max="1943" width="10.42578125" style="1" customWidth="1"/>
    <col min="1944" max="1944" width="14.7109375" style="1" customWidth="1"/>
    <col min="1945" max="1945" width="27.85546875" style="1" customWidth="1"/>
    <col min="1946" max="2048" width="9.140625" style="1"/>
    <col min="2049" max="2049" width="3.7109375" style="1" customWidth="1"/>
    <col min="2050" max="2050" width="11.7109375" style="1" customWidth="1"/>
    <col min="2051" max="2051" width="16.85546875" style="1" customWidth="1"/>
    <col min="2052" max="2052" width="7.85546875" style="1" customWidth="1"/>
    <col min="2053" max="2053" width="11" style="1" customWidth="1"/>
    <col min="2054" max="2073" width="4.28515625" style="1" customWidth="1"/>
    <col min="2074" max="2093" width="4.140625" style="1" customWidth="1"/>
    <col min="2094" max="2095" width="4.7109375" style="1" customWidth="1"/>
    <col min="2096" max="2114" width="4.140625" style="1" customWidth="1"/>
    <col min="2115" max="2116" width="4.7109375" style="1" customWidth="1"/>
    <col min="2117" max="2136" width="4.140625" style="1" customWidth="1"/>
    <col min="2137" max="2137" width="5" style="1" customWidth="1"/>
    <col min="2138" max="2157" width="4.28515625" style="1" customWidth="1"/>
    <col min="2158" max="2158" width="4.5703125" style="1" customWidth="1"/>
    <col min="2159" max="2177" width="4.140625" style="1" customWidth="1"/>
    <col min="2178" max="2178" width="4.5703125" style="1" customWidth="1"/>
    <col min="2179" max="2197" width="4.42578125" style="1" customWidth="1"/>
    <col min="2198" max="2198" width="10.5703125" style="1" customWidth="1"/>
    <col min="2199" max="2199" width="10.42578125" style="1" customWidth="1"/>
    <col min="2200" max="2200" width="14.7109375" style="1" customWidth="1"/>
    <col min="2201" max="2201" width="27.85546875" style="1" customWidth="1"/>
    <col min="2202" max="2304" width="9.140625" style="1"/>
    <col min="2305" max="2305" width="3.7109375" style="1" customWidth="1"/>
    <col min="2306" max="2306" width="11.7109375" style="1" customWidth="1"/>
    <col min="2307" max="2307" width="16.85546875" style="1" customWidth="1"/>
    <col min="2308" max="2308" width="7.85546875" style="1" customWidth="1"/>
    <col min="2309" max="2309" width="11" style="1" customWidth="1"/>
    <col min="2310" max="2329" width="4.28515625" style="1" customWidth="1"/>
    <col min="2330" max="2349" width="4.140625" style="1" customWidth="1"/>
    <col min="2350" max="2351" width="4.7109375" style="1" customWidth="1"/>
    <col min="2352" max="2370" width="4.140625" style="1" customWidth="1"/>
    <col min="2371" max="2372" width="4.7109375" style="1" customWidth="1"/>
    <col min="2373" max="2392" width="4.140625" style="1" customWidth="1"/>
    <col min="2393" max="2393" width="5" style="1" customWidth="1"/>
    <col min="2394" max="2413" width="4.28515625" style="1" customWidth="1"/>
    <col min="2414" max="2414" width="4.5703125" style="1" customWidth="1"/>
    <col min="2415" max="2433" width="4.140625" style="1" customWidth="1"/>
    <col min="2434" max="2434" width="4.5703125" style="1" customWidth="1"/>
    <col min="2435" max="2453" width="4.42578125" style="1" customWidth="1"/>
    <col min="2454" max="2454" width="10.5703125" style="1" customWidth="1"/>
    <col min="2455" max="2455" width="10.42578125" style="1" customWidth="1"/>
    <col min="2456" max="2456" width="14.7109375" style="1" customWidth="1"/>
    <col min="2457" max="2457" width="27.85546875" style="1" customWidth="1"/>
    <col min="2458" max="2560" width="9.140625" style="1"/>
    <col min="2561" max="2561" width="3.7109375" style="1" customWidth="1"/>
    <col min="2562" max="2562" width="11.7109375" style="1" customWidth="1"/>
    <col min="2563" max="2563" width="16.85546875" style="1" customWidth="1"/>
    <col min="2564" max="2564" width="7.85546875" style="1" customWidth="1"/>
    <col min="2565" max="2565" width="11" style="1" customWidth="1"/>
    <col min="2566" max="2585" width="4.28515625" style="1" customWidth="1"/>
    <col min="2586" max="2605" width="4.140625" style="1" customWidth="1"/>
    <col min="2606" max="2607" width="4.7109375" style="1" customWidth="1"/>
    <col min="2608" max="2626" width="4.140625" style="1" customWidth="1"/>
    <col min="2627" max="2628" width="4.7109375" style="1" customWidth="1"/>
    <col min="2629" max="2648" width="4.140625" style="1" customWidth="1"/>
    <col min="2649" max="2649" width="5" style="1" customWidth="1"/>
    <col min="2650" max="2669" width="4.28515625" style="1" customWidth="1"/>
    <col min="2670" max="2670" width="4.5703125" style="1" customWidth="1"/>
    <col min="2671" max="2689" width="4.140625" style="1" customWidth="1"/>
    <col min="2690" max="2690" width="4.5703125" style="1" customWidth="1"/>
    <col min="2691" max="2709" width="4.42578125" style="1" customWidth="1"/>
    <col min="2710" max="2710" width="10.5703125" style="1" customWidth="1"/>
    <col min="2711" max="2711" width="10.42578125" style="1" customWidth="1"/>
    <col min="2712" max="2712" width="14.7109375" style="1" customWidth="1"/>
    <col min="2713" max="2713" width="27.85546875" style="1" customWidth="1"/>
    <col min="2714" max="2816" width="9.140625" style="1"/>
    <col min="2817" max="2817" width="3.7109375" style="1" customWidth="1"/>
    <col min="2818" max="2818" width="11.7109375" style="1" customWidth="1"/>
    <col min="2819" max="2819" width="16.85546875" style="1" customWidth="1"/>
    <col min="2820" max="2820" width="7.85546875" style="1" customWidth="1"/>
    <col min="2821" max="2821" width="11" style="1" customWidth="1"/>
    <col min="2822" max="2841" width="4.28515625" style="1" customWidth="1"/>
    <col min="2842" max="2861" width="4.140625" style="1" customWidth="1"/>
    <col min="2862" max="2863" width="4.7109375" style="1" customWidth="1"/>
    <col min="2864" max="2882" width="4.140625" style="1" customWidth="1"/>
    <col min="2883" max="2884" width="4.7109375" style="1" customWidth="1"/>
    <col min="2885" max="2904" width="4.140625" style="1" customWidth="1"/>
    <col min="2905" max="2905" width="5" style="1" customWidth="1"/>
    <col min="2906" max="2925" width="4.28515625" style="1" customWidth="1"/>
    <col min="2926" max="2926" width="4.5703125" style="1" customWidth="1"/>
    <col min="2927" max="2945" width="4.140625" style="1" customWidth="1"/>
    <col min="2946" max="2946" width="4.5703125" style="1" customWidth="1"/>
    <col min="2947" max="2965" width="4.42578125" style="1" customWidth="1"/>
    <col min="2966" max="2966" width="10.5703125" style="1" customWidth="1"/>
    <col min="2967" max="2967" width="10.42578125" style="1" customWidth="1"/>
    <col min="2968" max="2968" width="14.7109375" style="1" customWidth="1"/>
    <col min="2969" max="2969" width="27.85546875" style="1" customWidth="1"/>
    <col min="2970" max="3072" width="9.140625" style="1"/>
    <col min="3073" max="3073" width="3.7109375" style="1" customWidth="1"/>
    <col min="3074" max="3074" width="11.7109375" style="1" customWidth="1"/>
    <col min="3075" max="3075" width="16.85546875" style="1" customWidth="1"/>
    <col min="3076" max="3076" width="7.85546875" style="1" customWidth="1"/>
    <col min="3077" max="3077" width="11" style="1" customWidth="1"/>
    <col min="3078" max="3097" width="4.28515625" style="1" customWidth="1"/>
    <col min="3098" max="3117" width="4.140625" style="1" customWidth="1"/>
    <col min="3118" max="3119" width="4.7109375" style="1" customWidth="1"/>
    <col min="3120" max="3138" width="4.140625" style="1" customWidth="1"/>
    <col min="3139" max="3140" width="4.7109375" style="1" customWidth="1"/>
    <col min="3141" max="3160" width="4.140625" style="1" customWidth="1"/>
    <col min="3161" max="3161" width="5" style="1" customWidth="1"/>
    <col min="3162" max="3181" width="4.28515625" style="1" customWidth="1"/>
    <col min="3182" max="3182" width="4.5703125" style="1" customWidth="1"/>
    <col min="3183" max="3201" width="4.140625" style="1" customWidth="1"/>
    <col min="3202" max="3202" width="4.5703125" style="1" customWidth="1"/>
    <col min="3203" max="3221" width="4.42578125" style="1" customWidth="1"/>
    <col min="3222" max="3222" width="10.5703125" style="1" customWidth="1"/>
    <col min="3223" max="3223" width="10.42578125" style="1" customWidth="1"/>
    <col min="3224" max="3224" width="14.7109375" style="1" customWidth="1"/>
    <col min="3225" max="3225" width="27.85546875" style="1" customWidth="1"/>
    <col min="3226" max="3328" width="9.140625" style="1"/>
    <col min="3329" max="3329" width="3.7109375" style="1" customWidth="1"/>
    <col min="3330" max="3330" width="11.7109375" style="1" customWidth="1"/>
    <col min="3331" max="3331" width="16.85546875" style="1" customWidth="1"/>
    <col min="3332" max="3332" width="7.85546875" style="1" customWidth="1"/>
    <col min="3333" max="3333" width="11" style="1" customWidth="1"/>
    <col min="3334" max="3353" width="4.28515625" style="1" customWidth="1"/>
    <col min="3354" max="3373" width="4.140625" style="1" customWidth="1"/>
    <col min="3374" max="3375" width="4.7109375" style="1" customWidth="1"/>
    <col min="3376" max="3394" width="4.140625" style="1" customWidth="1"/>
    <col min="3395" max="3396" width="4.7109375" style="1" customWidth="1"/>
    <col min="3397" max="3416" width="4.140625" style="1" customWidth="1"/>
    <col min="3417" max="3417" width="5" style="1" customWidth="1"/>
    <col min="3418" max="3437" width="4.28515625" style="1" customWidth="1"/>
    <col min="3438" max="3438" width="4.5703125" style="1" customWidth="1"/>
    <col min="3439" max="3457" width="4.140625" style="1" customWidth="1"/>
    <col min="3458" max="3458" width="4.5703125" style="1" customWidth="1"/>
    <col min="3459" max="3477" width="4.42578125" style="1" customWidth="1"/>
    <col min="3478" max="3478" width="10.5703125" style="1" customWidth="1"/>
    <col min="3479" max="3479" width="10.42578125" style="1" customWidth="1"/>
    <col min="3480" max="3480" width="14.7109375" style="1" customWidth="1"/>
    <col min="3481" max="3481" width="27.85546875" style="1" customWidth="1"/>
    <col min="3482" max="3584" width="9.140625" style="1"/>
    <col min="3585" max="3585" width="3.7109375" style="1" customWidth="1"/>
    <col min="3586" max="3586" width="11.7109375" style="1" customWidth="1"/>
    <col min="3587" max="3587" width="16.85546875" style="1" customWidth="1"/>
    <col min="3588" max="3588" width="7.85546875" style="1" customWidth="1"/>
    <col min="3589" max="3589" width="11" style="1" customWidth="1"/>
    <col min="3590" max="3609" width="4.28515625" style="1" customWidth="1"/>
    <col min="3610" max="3629" width="4.140625" style="1" customWidth="1"/>
    <col min="3630" max="3631" width="4.7109375" style="1" customWidth="1"/>
    <col min="3632" max="3650" width="4.140625" style="1" customWidth="1"/>
    <col min="3651" max="3652" width="4.7109375" style="1" customWidth="1"/>
    <col min="3653" max="3672" width="4.140625" style="1" customWidth="1"/>
    <col min="3673" max="3673" width="5" style="1" customWidth="1"/>
    <col min="3674" max="3693" width="4.28515625" style="1" customWidth="1"/>
    <col min="3694" max="3694" width="4.5703125" style="1" customWidth="1"/>
    <col min="3695" max="3713" width="4.140625" style="1" customWidth="1"/>
    <col min="3714" max="3714" width="4.5703125" style="1" customWidth="1"/>
    <col min="3715" max="3733" width="4.42578125" style="1" customWidth="1"/>
    <col min="3734" max="3734" width="10.5703125" style="1" customWidth="1"/>
    <col min="3735" max="3735" width="10.42578125" style="1" customWidth="1"/>
    <col min="3736" max="3736" width="14.7109375" style="1" customWidth="1"/>
    <col min="3737" max="3737" width="27.85546875" style="1" customWidth="1"/>
    <col min="3738" max="3840" width="9.140625" style="1"/>
    <col min="3841" max="3841" width="3.7109375" style="1" customWidth="1"/>
    <col min="3842" max="3842" width="11.7109375" style="1" customWidth="1"/>
    <col min="3843" max="3843" width="16.85546875" style="1" customWidth="1"/>
    <col min="3844" max="3844" width="7.85546875" style="1" customWidth="1"/>
    <col min="3845" max="3845" width="11" style="1" customWidth="1"/>
    <col min="3846" max="3865" width="4.28515625" style="1" customWidth="1"/>
    <col min="3866" max="3885" width="4.140625" style="1" customWidth="1"/>
    <col min="3886" max="3887" width="4.7109375" style="1" customWidth="1"/>
    <col min="3888" max="3906" width="4.140625" style="1" customWidth="1"/>
    <col min="3907" max="3908" width="4.7109375" style="1" customWidth="1"/>
    <col min="3909" max="3928" width="4.140625" style="1" customWidth="1"/>
    <col min="3929" max="3929" width="5" style="1" customWidth="1"/>
    <col min="3930" max="3949" width="4.28515625" style="1" customWidth="1"/>
    <col min="3950" max="3950" width="4.5703125" style="1" customWidth="1"/>
    <col min="3951" max="3969" width="4.140625" style="1" customWidth="1"/>
    <col min="3970" max="3970" width="4.5703125" style="1" customWidth="1"/>
    <col min="3971" max="3989" width="4.42578125" style="1" customWidth="1"/>
    <col min="3990" max="3990" width="10.5703125" style="1" customWidth="1"/>
    <col min="3991" max="3991" width="10.42578125" style="1" customWidth="1"/>
    <col min="3992" max="3992" width="14.7109375" style="1" customWidth="1"/>
    <col min="3993" max="3993" width="27.85546875" style="1" customWidth="1"/>
    <col min="3994" max="4096" width="9.140625" style="1"/>
    <col min="4097" max="4097" width="3.7109375" style="1" customWidth="1"/>
    <col min="4098" max="4098" width="11.7109375" style="1" customWidth="1"/>
    <col min="4099" max="4099" width="16.85546875" style="1" customWidth="1"/>
    <col min="4100" max="4100" width="7.85546875" style="1" customWidth="1"/>
    <col min="4101" max="4101" width="11" style="1" customWidth="1"/>
    <col min="4102" max="4121" width="4.28515625" style="1" customWidth="1"/>
    <col min="4122" max="4141" width="4.140625" style="1" customWidth="1"/>
    <col min="4142" max="4143" width="4.7109375" style="1" customWidth="1"/>
    <col min="4144" max="4162" width="4.140625" style="1" customWidth="1"/>
    <col min="4163" max="4164" width="4.7109375" style="1" customWidth="1"/>
    <col min="4165" max="4184" width="4.140625" style="1" customWidth="1"/>
    <col min="4185" max="4185" width="5" style="1" customWidth="1"/>
    <col min="4186" max="4205" width="4.28515625" style="1" customWidth="1"/>
    <col min="4206" max="4206" width="4.5703125" style="1" customWidth="1"/>
    <col min="4207" max="4225" width="4.140625" style="1" customWidth="1"/>
    <col min="4226" max="4226" width="4.5703125" style="1" customWidth="1"/>
    <col min="4227" max="4245" width="4.42578125" style="1" customWidth="1"/>
    <col min="4246" max="4246" width="10.5703125" style="1" customWidth="1"/>
    <col min="4247" max="4247" width="10.42578125" style="1" customWidth="1"/>
    <col min="4248" max="4248" width="14.7109375" style="1" customWidth="1"/>
    <col min="4249" max="4249" width="27.85546875" style="1" customWidth="1"/>
    <col min="4250" max="4352" width="9.140625" style="1"/>
    <col min="4353" max="4353" width="3.7109375" style="1" customWidth="1"/>
    <col min="4354" max="4354" width="11.7109375" style="1" customWidth="1"/>
    <col min="4355" max="4355" width="16.85546875" style="1" customWidth="1"/>
    <col min="4356" max="4356" width="7.85546875" style="1" customWidth="1"/>
    <col min="4357" max="4357" width="11" style="1" customWidth="1"/>
    <col min="4358" max="4377" width="4.28515625" style="1" customWidth="1"/>
    <col min="4378" max="4397" width="4.140625" style="1" customWidth="1"/>
    <col min="4398" max="4399" width="4.7109375" style="1" customWidth="1"/>
    <col min="4400" max="4418" width="4.140625" style="1" customWidth="1"/>
    <col min="4419" max="4420" width="4.7109375" style="1" customWidth="1"/>
    <col min="4421" max="4440" width="4.140625" style="1" customWidth="1"/>
    <col min="4441" max="4441" width="5" style="1" customWidth="1"/>
    <col min="4442" max="4461" width="4.28515625" style="1" customWidth="1"/>
    <col min="4462" max="4462" width="4.5703125" style="1" customWidth="1"/>
    <col min="4463" max="4481" width="4.140625" style="1" customWidth="1"/>
    <col min="4482" max="4482" width="4.5703125" style="1" customWidth="1"/>
    <col min="4483" max="4501" width="4.42578125" style="1" customWidth="1"/>
    <col min="4502" max="4502" width="10.5703125" style="1" customWidth="1"/>
    <col min="4503" max="4503" width="10.42578125" style="1" customWidth="1"/>
    <col min="4504" max="4504" width="14.7109375" style="1" customWidth="1"/>
    <col min="4505" max="4505" width="27.85546875" style="1" customWidth="1"/>
    <col min="4506" max="4608" width="9.140625" style="1"/>
    <col min="4609" max="4609" width="3.7109375" style="1" customWidth="1"/>
    <col min="4610" max="4610" width="11.7109375" style="1" customWidth="1"/>
    <col min="4611" max="4611" width="16.85546875" style="1" customWidth="1"/>
    <col min="4612" max="4612" width="7.85546875" style="1" customWidth="1"/>
    <col min="4613" max="4613" width="11" style="1" customWidth="1"/>
    <col min="4614" max="4633" width="4.28515625" style="1" customWidth="1"/>
    <col min="4634" max="4653" width="4.140625" style="1" customWidth="1"/>
    <col min="4654" max="4655" width="4.7109375" style="1" customWidth="1"/>
    <col min="4656" max="4674" width="4.140625" style="1" customWidth="1"/>
    <col min="4675" max="4676" width="4.7109375" style="1" customWidth="1"/>
    <col min="4677" max="4696" width="4.140625" style="1" customWidth="1"/>
    <col min="4697" max="4697" width="5" style="1" customWidth="1"/>
    <col min="4698" max="4717" width="4.28515625" style="1" customWidth="1"/>
    <col min="4718" max="4718" width="4.5703125" style="1" customWidth="1"/>
    <col min="4719" max="4737" width="4.140625" style="1" customWidth="1"/>
    <col min="4738" max="4738" width="4.5703125" style="1" customWidth="1"/>
    <col min="4739" max="4757" width="4.42578125" style="1" customWidth="1"/>
    <col min="4758" max="4758" width="10.5703125" style="1" customWidth="1"/>
    <col min="4759" max="4759" width="10.42578125" style="1" customWidth="1"/>
    <col min="4760" max="4760" width="14.7109375" style="1" customWidth="1"/>
    <col min="4761" max="4761" width="27.85546875" style="1" customWidth="1"/>
    <col min="4762" max="4864" width="9.140625" style="1"/>
    <col min="4865" max="4865" width="3.7109375" style="1" customWidth="1"/>
    <col min="4866" max="4866" width="11.7109375" style="1" customWidth="1"/>
    <col min="4867" max="4867" width="16.85546875" style="1" customWidth="1"/>
    <col min="4868" max="4868" width="7.85546875" style="1" customWidth="1"/>
    <col min="4869" max="4869" width="11" style="1" customWidth="1"/>
    <col min="4870" max="4889" width="4.28515625" style="1" customWidth="1"/>
    <col min="4890" max="4909" width="4.140625" style="1" customWidth="1"/>
    <col min="4910" max="4911" width="4.7109375" style="1" customWidth="1"/>
    <col min="4912" max="4930" width="4.140625" style="1" customWidth="1"/>
    <col min="4931" max="4932" width="4.7109375" style="1" customWidth="1"/>
    <col min="4933" max="4952" width="4.140625" style="1" customWidth="1"/>
    <col min="4953" max="4953" width="5" style="1" customWidth="1"/>
    <col min="4954" max="4973" width="4.28515625" style="1" customWidth="1"/>
    <col min="4974" max="4974" width="4.5703125" style="1" customWidth="1"/>
    <col min="4975" max="4993" width="4.140625" style="1" customWidth="1"/>
    <col min="4994" max="4994" width="4.5703125" style="1" customWidth="1"/>
    <col min="4995" max="5013" width="4.42578125" style="1" customWidth="1"/>
    <col min="5014" max="5014" width="10.5703125" style="1" customWidth="1"/>
    <col min="5015" max="5015" width="10.42578125" style="1" customWidth="1"/>
    <col min="5016" max="5016" width="14.7109375" style="1" customWidth="1"/>
    <col min="5017" max="5017" width="27.85546875" style="1" customWidth="1"/>
    <col min="5018" max="5120" width="9.140625" style="1"/>
    <col min="5121" max="5121" width="3.7109375" style="1" customWidth="1"/>
    <col min="5122" max="5122" width="11.7109375" style="1" customWidth="1"/>
    <col min="5123" max="5123" width="16.85546875" style="1" customWidth="1"/>
    <col min="5124" max="5124" width="7.85546875" style="1" customWidth="1"/>
    <col min="5125" max="5125" width="11" style="1" customWidth="1"/>
    <col min="5126" max="5145" width="4.28515625" style="1" customWidth="1"/>
    <col min="5146" max="5165" width="4.140625" style="1" customWidth="1"/>
    <col min="5166" max="5167" width="4.7109375" style="1" customWidth="1"/>
    <col min="5168" max="5186" width="4.140625" style="1" customWidth="1"/>
    <col min="5187" max="5188" width="4.7109375" style="1" customWidth="1"/>
    <col min="5189" max="5208" width="4.140625" style="1" customWidth="1"/>
    <col min="5209" max="5209" width="5" style="1" customWidth="1"/>
    <col min="5210" max="5229" width="4.28515625" style="1" customWidth="1"/>
    <col min="5230" max="5230" width="4.5703125" style="1" customWidth="1"/>
    <col min="5231" max="5249" width="4.140625" style="1" customWidth="1"/>
    <col min="5250" max="5250" width="4.5703125" style="1" customWidth="1"/>
    <col min="5251" max="5269" width="4.42578125" style="1" customWidth="1"/>
    <col min="5270" max="5270" width="10.5703125" style="1" customWidth="1"/>
    <col min="5271" max="5271" width="10.42578125" style="1" customWidth="1"/>
    <col min="5272" max="5272" width="14.7109375" style="1" customWidth="1"/>
    <col min="5273" max="5273" width="27.85546875" style="1" customWidth="1"/>
    <col min="5274" max="5376" width="9.140625" style="1"/>
    <col min="5377" max="5377" width="3.7109375" style="1" customWidth="1"/>
    <col min="5378" max="5378" width="11.7109375" style="1" customWidth="1"/>
    <col min="5379" max="5379" width="16.85546875" style="1" customWidth="1"/>
    <col min="5380" max="5380" width="7.85546875" style="1" customWidth="1"/>
    <col min="5381" max="5381" width="11" style="1" customWidth="1"/>
    <col min="5382" max="5401" width="4.28515625" style="1" customWidth="1"/>
    <col min="5402" max="5421" width="4.140625" style="1" customWidth="1"/>
    <col min="5422" max="5423" width="4.7109375" style="1" customWidth="1"/>
    <col min="5424" max="5442" width="4.140625" style="1" customWidth="1"/>
    <col min="5443" max="5444" width="4.7109375" style="1" customWidth="1"/>
    <col min="5445" max="5464" width="4.140625" style="1" customWidth="1"/>
    <col min="5465" max="5465" width="5" style="1" customWidth="1"/>
    <col min="5466" max="5485" width="4.28515625" style="1" customWidth="1"/>
    <col min="5486" max="5486" width="4.5703125" style="1" customWidth="1"/>
    <col min="5487" max="5505" width="4.140625" style="1" customWidth="1"/>
    <col min="5506" max="5506" width="4.5703125" style="1" customWidth="1"/>
    <col min="5507" max="5525" width="4.42578125" style="1" customWidth="1"/>
    <col min="5526" max="5526" width="10.5703125" style="1" customWidth="1"/>
    <col min="5527" max="5527" width="10.42578125" style="1" customWidth="1"/>
    <col min="5528" max="5528" width="14.7109375" style="1" customWidth="1"/>
    <col min="5529" max="5529" width="27.85546875" style="1" customWidth="1"/>
    <col min="5530" max="5632" width="9.140625" style="1"/>
    <col min="5633" max="5633" width="3.7109375" style="1" customWidth="1"/>
    <col min="5634" max="5634" width="11.7109375" style="1" customWidth="1"/>
    <col min="5635" max="5635" width="16.85546875" style="1" customWidth="1"/>
    <col min="5636" max="5636" width="7.85546875" style="1" customWidth="1"/>
    <col min="5637" max="5637" width="11" style="1" customWidth="1"/>
    <col min="5638" max="5657" width="4.28515625" style="1" customWidth="1"/>
    <col min="5658" max="5677" width="4.140625" style="1" customWidth="1"/>
    <col min="5678" max="5679" width="4.7109375" style="1" customWidth="1"/>
    <col min="5680" max="5698" width="4.140625" style="1" customWidth="1"/>
    <col min="5699" max="5700" width="4.7109375" style="1" customWidth="1"/>
    <col min="5701" max="5720" width="4.140625" style="1" customWidth="1"/>
    <col min="5721" max="5721" width="5" style="1" customWidth="1"/>
    <col min="5722" max="5741" width="4.28515625" style="1" customWidth="1"/>
    <col min="5742" max="5742" width="4.5703125" style="1" customWidth="1"/>
    <col min="5743" max="5761" width="4.140625" style="1" customWidth="1"/>
    <col min="5762" max="5762" width="4.5703125" style="1" customWidth="1"/>
    <col min="5763" max="5781" width="4.42578125" style="1" customWidth="1"/>
    <col min="5782" max="5782" width="10.5703125" style="1" customWidth="1"/>
    <col min="5783" max="5783" width="10.42578125" style="1" customWidth="1"/>
    <col min="5784" max="5784" width="14.7109375" style="1" customWidth="1"/>
    <col min="5785" max="5785" width="27.85546875" style="1" customWidth="1"/>
    <col min="5786" max="5888" width="9.140625" style="1"/>
    <col min="5889" max="5889" width="3.7109375" style="1" customWidth="1"/>
    <col min="5890" max="5890" width="11.7109375" style="1" customWidth="1"/>
    <col min="5891" max="5891" width="16.85546875" style="1" customWidth="1"/>
    <col min="5892" max="5892" width="7.85546875" style="1" customWidth="1"/>
    <col min="5893" max="5893" width="11" style="1" customWidth="1"/>
    <col min="5894" max="5913" width="4.28515625" style="1" customWidth="1"/>
    <col min="5914" max="5933" width="4.140625" style="1" customWidth="1"/>
    <col min="5934" max="5935" width="4.7109375" style="1" customWidth="1"/>
    <col min="5936" max="5954" width="4.140625" style="1" customWidth="1"/>
    <col min="5955" max="5956" width="4.7109375" style="1" customWidth="1"/>
    <col min="5957" max="5976" width="4.140625" style="1" customWidth="1"/>
    <col min="5977" max="5977" width="5" style="1" customWidth="1"/>
    <col min="5978" max="5997" width="4.28515625" style="1" customWidth="1"/>
    <col min="5998" max="5998" width="4.5703125" style="1" customWidth="1"/>
    <col min="5999" max="6017" width="4.140625" style="1" customWidth="1"/>
    <col min="6018" max="6018" width="4.5703125" style="1" customWidth="1"/>
    <col min="6019" max="6037" width="4.42578125" style="1" customWidth="1"/>
    <col min="6038" max="6038" width="10.5703125" style="1" customWidth="1"/>
    <col min="6039" max="6039" width="10.42578125" style="1" customWidth="1"/>
    <col min="6040" max="6040" width="14.7109375" style="1" customWidth="1"/>
    <col min="6041" max="6041" width="27.85546875" style="1" customWidth="1"/>
    <col min="6042" max="6144" width="9.140625" style="1"/>
    <col min="6145" max="6145" width="3.7109375" style="1" customWidth="1"/>
    <col min="6146" max="6146" width="11.7109375" style="1" customWidth="1"/>
    <col min="6147" max="6147" width="16.85546875" style="1" customWidth="1"/>
    <col min="6148" max="6148" width="7.85546875" style="1" customWidth="1"/>
    <col min="6149" max="6149" width="11" style="1" customWidth="1"/>
    <col min="6150" max="6169" width="4.28515625" style="1" customWidth="1"/>
    <col min="6170" max="6189" width="4.140625" style="1" customWidth="1"/>
    <col min="6190" max="6191" width="4.7109375" style="1" customWidth="1"/>
    <col min="6192" max="6210" width="4.140625" style="1" customWidth="1"/>
    <col min="6211" max="6212" width="4.7109375" style="1" customWidth="1"/>
    <col min="6213" max="6232" width="4.140625" style="1" customWidth="1"/>
    <col min="6233" max="6233" width="5" style="1" customWidth="1"/>
    <col min="6234" max="6253" width="4.28515625" style="1" customWidth="1"/>
    <col min="6254" max="6254" width="4.5703125" style="1" customWidth="1"/>
    <col min="6255" max="6273" width="4.140625" style="1" customWidth="1"/>
    <col min="6274" max="6274" width="4.5703125" style="1" customWidth="1"/>
    <col min="6275" max="6293" width="4.42578125" style="1" customWidth="1"/>
    <col min="6294" max="6294" width="10.5703125" style="1" customWidth="1"/>
    <col min="6295" max="6295" width="10.42578125" style="1" customWidth="1"/>
    <col min="6296" max="6296" width="14.7109375" style="1" customWidth="1"/>
    <col min="6297" max="6297" width="27.85546875" style="1" customWidth="1"/>
    <col min="6298" max="6400" width="9.140625" style="1"/>
    <col min="6401" max="6401" width="3.7109375" style="1" customWidth="1"/>
    <col min="6402" max="6402" width="11.7109375" style="1" customWidth="1"/>
    <col min="6403" max="6403" width="16.85546875" style="1" customWidth="1"/>
    <col min="6404" max="6404" width="7.85546875" style="1" customWidth="1"/>
    <col min="6405" max="6405" width="11" style="1" customWidth="1"/>
    <col min="6406" max="6425" width="4.28515625" style="1" customWidth="1"/>
    <col min="6426" max="6445" width="4.140625" style="1" customWidth="1"/>
    <col min="6446" max="6447" width="4.7109375" style="1" customWidth="1"/>
    <col min="6448" max="6466" width="4.140625" style="1" customWidth="1"/>
    <col min="6467" max="6468" width="4.7109375" style="1" customWidth="1"/>
    <col min="6469" max="6488" width="4.140625" style="1" customWidth="1"/>
    <col min="6489" max="6489" width="5" style="1" customWidth="1"/>
    <col min="6490" max="6509" width="4.28515625" style="1" customWidth="1"/>
    <col min="6510" max="6510" width="4.5703125" style="1" customWidth="1"/>
    <col min="6511" max="6529" width="4.140625" style="1" customWidth="1"/>
    <col min="6530" max="6530" width="4.5703125" style="1" customWidth="1"/>
    <col min="6531" max="6549" width="4.42578125" style="1" customWidth="1"/>
    <col min="6550" max="6550" width="10.5703125" style="1" customWidth="1"/>
    <col min="6551" max="6551" width="10.42578125" style="1" customWidth="1"/>
    <col min="6552" max="6552" width="14.7109375" style="1" customWidth="1"/>
    <col min="6553" max="6553" width="27.85546875" style="1" customWidth="1"/>
    <col min="6554" max="6656" width="9.140625" style="1"/>
    <col min="6657" max="6657" width="3.7109375" style="1" customWidth="1"/>
    <col min="6658" max="6658" width="11.7109375" style="1" customWidth="1"/>
    <col min="6659" max="6659" width="16.85546875" style="1" customWidth="1"/>
    <col min="6660" max="6660" width="7.85546875" style="1" customWidth="1"/>
    <col min="6661" max="6661" width="11" style="1" customWidth="1"/>
    <col min="6662" max="6681" width="4.28515625" style="1" customWidth="1"/>
    <col min="6682" max="6701" width="4.140625" style="1" customWidth="1"/>
    <col min="6702" max="6703" width="4.7109375" style="1" customWidth="1"/>
    <col min="6704" max="6722" width="4.140625" style="1" customWidth="1"/>
    <col min="6723" max="6724" width="4.7109375" style="1" customWidth="1"/>
    <col min="6725" max="6744" width="4.140625" style="1" customWidth="1"/>
    <col min="6745" max="6745" width="5" style="1" customWidth="1"/>
    <col min="6746" max="6765" width="4.28515625" style="1" customWidth="1"/>
    <col min="6766" max="6766" width="4.5703125" style="1" customWidth="1"/>
    <col min="6767" max="6785" width="4.140625" style="1" customWidth="1"/>
    <col min="6786" max="6786" width="4.5703125" style="1" customWidth="1"/>
    <col min="6787" max="6805" width="4.42578125" style="1" customWidth="1"/>
    <col min="6806" max="6806" width="10.5703125" style="1" customWidth="1"/>
    <col min="6807" max="6807" width="10.42578125" style="1" customWidth="1"/>
    <col min="6808" max="6808" width="14.7109375" style="1" customWidth="1"/>
    <col min="6809" max="6809" width="27.85546875" style="1" customWidth="1"/>
    <col min="6810" max="6912" width="9.140625" style="1"/>
    <col min="6913" max="6913" width="3.7109375" style="1" customWidth="1"/>
    <col min="6914" max="6914" width="11.7109375" style="1" customWidth="1"/>
    <col min="6915" max="6915" width="16.85546875" style="1" customWidth="1"/>
    <col min="6916" max="6916" width="7.85546875" style="1" customWidth="1"/>
    <col min="6917" max="6917" width="11" style="1" customWidth="1"/>
    <col min="6918" max="6937" width="4.28515625" style="1" customWidth="1"/>
    <col min="6938" max="6957" width="4.140625" style="1" customWidth="1"/>
    <col min="6958" max="6959" width="4.7109375" style="1" customWidth="1"/>
    <col min="6960" max="6978" width="4.140625" style="1" customWidth="1"/>
    <col min="6979" max="6980" width="4.7109375" style="1" customWidth="1"/>
    <col min="6981" max="7000" width="4.140625" style="1" customWidth="1"/>
    <col min="7001" max="7001" width="5" style="1" customWidth="1"/>
    <col min="7002" max="7021" width="4.28515625" style="1" customWidth="1"/>
    <col min="7022" max="7022" width="4.5703125" style="1" customWidth="1"/>
    <col min="7023" max="7041" width="4.140625" style="1" customWidth="1"/>
    <col min="7042" max="7042" width="4.5703125" style="1" customWidth="1"/>
    <col min="7043" max="7061" width="4.42578125" style="1" customWidth="1"/>
    <col min="7062" max="7062" width="10.5703125" style="1" customWidth="1"/>
    <col min="7063" max="7063" width="10.42578125" style="1" customWidth="1"/>
    <col min="7064" max="7064" width="14.7109375" style="1" customWidth="1"/>
    <col min="7065" max="7065" width="27.85546875" style="1" customWidth="1"/>
    <col min="7066" max="7168" width="9.140625" style="1"/>
    <col min="7169" max="7169" width="3.7109375" style="1" customWidth="1"/>
    <col min="7170" max="7170" width="11.7109375" style="1" customWidth="1"/>
    <col min="7171" max="7171" width="16.85546875" style="1" customWidth="1"/>
    <col min="7172" max="7172" width="7.85546875" style="1" customWidth="1"/>
    <col min="7173" max="7173" width="11" style="1" customWidth="1"/>
    <col min="7174" max="7193" width="4.28515625" style="1" customWidth="1"/>
    <col min="7194" max="7213" width="4.140625" style="1" customWidth="1"/>
    <col min="7214" max="7215" width="4.7109375" style="1" customWidth="1"/>
    <col min="7216" max="7234" width="4.140625" style="1" customWidth="1"/>
    <col min="7235" max="7236" width="4.7109375" style="1" customWidth="1"/>
    <col min="7237" max="7256" width="4.140625" style="1" customWidth="1"/>
    <col min="7257" max="7257" width="5" style="1" customWidth="1"/>
    <col min="7258" max="7277" width="4.28515625" style="1" customWidth="1"/>
    <col min="7278" max="7278" width="4.5703125" style="1" customWidth="1"/>
    <col min="7279" max="7297" width="4.140625" style="1" customWidth="1"/>
    <col min="7298" max="7298" width="4.5703125" style="1" customWidth="1"/>
    <col min="7299" max="7317" width="4.42578125" style="1" customWidth="1"/>
    <col min="7318" max="7318" width="10.5703125" style="1" customWidth="1"/>
    <col min="7319" max="7319" width="10.42578125" style="1" customWidth="1"/>
    <col min="7320" max="7320" width="14.7109375" style="1" customWidth="1"/>
    <col min="7321" max="7321" width="27.85546875" style="1" customWidth="1"/>
    <col min="7322" max="7424" width="9.140625" style="1"/>
    <col min="7425" max="7425" width="3.7109375" style="1" customWidth="1"/>
    <col min="7426" max="7426" width="11.7109375" style="1" customWidth="1"/>
    <col min="7427" max="7427" width="16.85546875" style="1" customWidth="1"/>
    <col min="7428" max="7428" width="7.85546875" style="1" customWidth="1"/>
    <col min="7429" max="7429" width="11" style="1" customWidth="1"/>
    <col min="7430" max="7449" width="4.28515625" style="1" customWidth="1"/>
    <col min="7450" max="7469" width="4.140625" style="1" customWidth="1"/>
    <col min="7470" max="7471" width="4.7109375" style="1" customWidth="1"/>
    <col min="7472" max="7490" width="4.140625" style="1" customWidth="1"/>
    <col min="7491" max="7492" width="4.7109375" style="1" customWidth="1"/>
    <col min="7493" max="7512" width="4.140625" style="1" customWidth="1"/>
    <col min="7513" max="7513" width="5" style="1" customWidth="1"/>
    <col min="7514" max="7533" width="4.28515625" style="1" customWidth="1"/>
    <col min="7534" max="7534" width="4.5703125" style="1" customWidth="1"/>
    <col min="7535" max="7553" width="4.140625" style="1" customWidth="1"/>
    <col min="7554" max="7554" width="4.5703125" style="1" customWidth="1"/>
    <col min="7555" max="7573" width="4.42578125" style="1" customWidth="1"/>
    <col min="7574" max="7574" width="10.5703125" style="1" customWidth="1"/>
    <col min="7575" max="7575" width="10.42578125" style="1" customWidth="1"/>
    <col min="7576" max="7576" width="14.7109375" style="1" customWidth="1"/>
    <col min="7577" max="7577" width="27.85546875" style="1" customWidth="1"/>
    <col min="7578" max="7680" width="9.140625" style="1"/>
    <col min="7681" max="7681" width="3.7109375" style="1" customWidth="1"/>
    <col min="7682" max="7682" width="11.7109375" style="1" customWidth="1"/>
    <col min="7683" max="7683" width="16.85546875" style="1" customWidth="1"/>
    <col min="7684" max="7684" width="7.85546875" style="1" customWidth="1"/>
    <col min="7685" max="7685" width="11" style="1" customWidth="1"/>
    <col min="7686" max="7705" width="4.28515625" style="1" customWidth="1"/>
    <col min="7706" max="7725" width="4.140625" style="1" customWidth="1"/>
    <col min="7726" max="7727" width="4.7109375" style="1" customWidth="1"/>
    <col min="7728" max="7746" width="4.140625" style="1" customWidth="1"/>
    <col min="7747" max="7748" width="4.7109375" style="1" customWidth="1"/>
    <col min="7749" max="7768" width="4.140625" style="1" customWidth="1"/>
    <col min="7769" max="7769" width="5" style="1" customWidth="1"/>
    <col min="7770" max="7789" width="4.28515625" style="1" customWidth="1"/>
    <col min="7790" max="7790" width="4.5703125" style="1" customWidth="1"/>
    <col min="7791" max="7809" width="4.140625" style="1" customWidth="1"/>
    <col min="7810" max="7810" width="4.5703125" style="1" customWidth="1"/>
    <col min="7811" max="7829" width="4.42578125" style="1" customWidth="1"/>
    <col min="7830" max="7830" width="10.5703125" style="1" customWidth="1"/>
    <col min="7831" max="7831" width="10.42578125" style="1" customWidth="1"/>
    <col min="7832" max="7832" width="14.7109375" style="1" customWidth="1"/>
    <col min="7833" max="7833" width="27.85546875" style="1" customWidth="1"/>
    <col min="7834" max="7936" width="9.140625" style="1"/>
    <col min="7937" max="7937" width="3.7109375" style="1" customWidth="1"/>
    <col min="7938" max="7938" width="11.7109375" style="1" customWidth="1"/>
    <col min="7939" max="7939" width="16.85546875" style="1" customWidth="1"/>
    <col min="7940" max="7940" width="7.85546875" style="1" customWidth="1"/>
    <col min="7941" max="7941" width="11" style="1" customWidth="1"/>
    <col min="7942" max="7961" width="4.28515625" style="1" customWidth="1"/>
    <col min="7962" max="7981" width="4.140625" style="1" customWidth="1"/>
    <col min="7982" max="7983" width="4.7109375" style="1" customWidth="1"/>
    <col min="7984" max="8002" width="4.140625" style="1" customWidth="1"/>
    <col min="8003" max="8004" width="4.7109375" style="1" customWidth="1"/>
    <col min="8005" max="8024" width="4.140625" style="1" customWidth="1"/>
    <col min="8025" max="8025" width="5" style="1" customWidth="1"/>
    <col min="8026" max="8045" width="4.28515625" style="1" customWidth="1"/>
    <col min="8046" max="8046" width="4.5703125" style="1" customWidth="1"/>
    <col min="8047" max="8065" width="4.140625" style="1" customWidth="1"/>
    <col min="8066" max="8066" width="4.5703125" style="1" customWidth="1"/>
    <col min="8067" max="8085" width="4.42578125" style="1" customWidth="1"/>
    <col min="8086" max="8086" width="10.5703125" style="1" customWidth="1"/>
    <col min="8087" max="8087" width="10.42578125" style="1" customWidth="1"/>
    <col min="8088" max="8088" width="14.7109375" style="1" customWidth="1"/>
    <col min="8089" max="8089" width="27.85546875" style="1" customWidth="1"/>
    <col min="8090" max="8192" width="9.140625" style="1"/>
    <col min="8193" max="8193" width="3.7109375" style="1" customWidth="1"/>
    <col min="8194" max="8194" width="11.7109375" style="1" customWidth="1"/>
    <col min="8195" max="8195" width="16.85546875" style="1" customWidth="1"/>
    <col min="8196" max="8196" width="7.85546875" style="1" customWidth="1"/>
    <col min="8197" max="8197" width="11" style="1" customWidth="1"/>
    <col min="8198" max="8217" width="4.28515625" style="1" customWidth="1"/>
    <col min="8218" max="8237" width="4.140625" style="1" customWidth="1"/>
    <col min="8238" max="8239" width="4.7109375" style="1" customWidth="1"/>
    <col min="8240" max="8258" width="4.140625" style="1" customWidth="1"/>
    <col min="8259" max="8260" width="4.7109375" style="1" customWidth="1"/>
    <col min="8261" max="8280" width="4.140625" style="1" customWidth="1"/>
    <col min="8281" max="8281" width="5" style="1" customWidth="1"/>
    <col min="8282" max="8301" width="4.28515625" style="1" customWidth="1"/>
    <col min="8302" max="8302" width="4.5703125" style="1" customWidth="1"/>
    <col min="8303" max="8321" width="4.140625" style="1" customWidth="1"/>
    <col min="8322" max="8322" width="4.5703125" style="1" customWidth="1"/>
    <col min="8323" max="8341" width="4.42578125" style="1" customWidth="1"/>
    <col min="8342" max="8342" width="10.5703125" style="1" customWidth="1"/>
    <col min="8343" max="8343" width="10.42578125" style="1" customWidth="1"/>
    <col min="8344" max="8344" width="14.7109375" style="1" customWidth="1"/>
    <col min="8345" max="8345" width="27.85546875" style="1" customWidth="1"/>
    <col min="8346" max="8448" width="9.140625" style="1"/>
    <col min="8449" max="8449" width="3.7109375" style="1" customWidth="1"/>
    <col min="8450" max="8450" width="11.7109375" style="1" customWidth="1"/>
    <col min="8451" max="8451" width="16.85546875" style="1" customWidth="1"/>
    <col min="8452" max="8452" width="7.85546875" style="1" customWidth="1"/>
    <col min="8453" max="8453" width="11" style="1" customWidth="1"/>
    <col min="8454" max="8473" width="4.28515625" style="1" customWidth="1"/>
    <col min="8474" max="8493" width="4.140625" style="1" customWidth="1"/>
    <col min="8494" max="8495" width="4.7109375" style="1" customWidth="1"/>
    <col min="8496" max="8514" width="4.140625" style="1" customWidth="1"/>
    <col min="8515" max="8516" width="4.7109375" style="1" customWidth="1"/>
    <col min="8517" max="8536" width="4.140625" style="1" customWidth="1"/>
    <col min="8537" max="8537" width="5" style="1" customWidth="1"/>
    <col min="8538" max="8557" width="4.28515625" style="1" customWidth="1"/>
    <col min="8558" max="8558" width="4.5703125" style="1" customWidth="1"/>
    <col min="8559" max="8577" width="4.140625" style="1" customWidth="1"/>
    <col min="8578" max="8578" width="4.5703125" style="1" customWidth="1"/>
    <col min="8579" max="8597" width="4.42578125" style="1" customWidth="1"/>
    <col min="8598" max="8598" width="10.5703125" style="1" customWidth="1"/>
    <col min="8599" max="8599" width="10.42578125" style="1" customWidth="1"/>
    <col min="8600" max="8600" width="14.7109375" style="1" customWidth="1"/>
    <col min="8601" max="8601" width="27.85546875" style="1" customWidth="1"/>
    <col min="8602" max="8704" width="9.140625" style="1"/>
    <col min="8705" max="8705" width="3.7109375" style="1" customWidth="1"/>
    <col min="8706" max="8706" width="11.7109375" style="1" customWidth="1"/>
    <col min="8707" max="8707" width="16.85546875" style="1" customWidth="1"/>
    <col min="8708" max="8708" width="7.85546875" style="1" customWidth="1"/>
    <col min="8709" max="8709" width="11" style="1" customWidth="1"/>
    <col min="8710" max="8729" width="4.28515625" style="1" customWidth="1"/>
    <col min="8730" max="8749" width="4.140625" style="1" customWidth="1"/>
    <col min="8750" max="8751" width="4.7109375" style="1" customWidth="1"/>
    <col min="8752" max="8770" width="4.140625" style="1" customWidth="1"/>
    <col min="8771" max="8772" width="4.7109375" style="1" customWidth="1"/>
    <col min="8773" max="8792" width="4.140625" style="1" customWidth="1"/>
    <col min="8793" max="8793" width="5" style="1" customWidth="1"/>
    <col min="8794" max="8813" width="4.28515625" style="1" customWidth="1"/>
    <col min="8814" max="8814" width="4.5703125" style="1" customWidth="1"/>
    <col min="8815" max="8833" width="4.140625" style="1" customWidth="1"/>
    <col min="8834" max="8834" width="4.5703125" style="1" customWidth="1"/>
    <col min="8835" max="8853" width="4.42578125" style="1" customWidth="1"/>
    <col min="8854" max="8854" width="10.5703125" style="1" customWidth="1"/>
    <col min="8855" max="8855" width="10.42578125" style="1" customWidth="1"/>
    <col min="8856" max="8856" width="14.7109375" style="1" customWidth="1"/>
    <col min="8857" max="8857" width="27.85546875" style="1" customWidth="1"/>
    <col min="8858" max="8960" width="9.140625" style="1"/>
    <col min="8961" max="8961" width="3.7109375" style="1" customWidth="1"/>
    <col min="8962" max="8962" width="11.7109375" style="1" customWidth="1"/>
    <col min="8963" max="8963" width="16.85546875" style="1" customWidth="1"/>
    <col min="8964" max="8964" width="7.85546875" style="1" customWidth="1"/>
    <col min="8965" max="8965" width="11" style="1" customWidth="1"/>
    <col min="8966" max="8985" width="4.28515625" style="1" customWidth="1"/>
    <col min="8986" max="9005" width="4.140625" style="1" customWidth="1"/>
    <col min="9006" max="9007" width="4.7109375" style="1" customWidth="1"/>
    <col min="9008" max="9026" width="4.140625" style="1" customWidth="1"/>
    <col min="9027" max="9028" width="4.7109375" style="1" customWidth="1"/>
    <col min="9029" max="9048" width="4.140625" style="1" customWidth="1"/>
    <col min="9049" max="9049" width="5" style="1" customWidth="1"/>
    <col min="9050" max="9069" width="4.28515625" style="1" customWidth="1"/>
    <col min="9070" max="9070" width="4.5703125" style="1" customWidth="1"/>
    <col min="9071" max="9089" width="4.140625" style="1" customWidth="1"/>
    <col min="9090" max="9090" width="4.5703125" style="1" customWidth="1"/>
    <col min="9091" max="9109" width="4.42578125" style="1" customWidth="1"/>
    <col min="9110" max="9110" width="10.5703125" style="1" customWidth="1"/>
    <col min="9111" max="9111" width="10.42578125" style="1" customWidth="1"/>
    <col min="9112" max="9112" width="14.7109375" style="1" customWidth="1"/>
    <col min="9113" max="9113" width="27.85546875" style="1" customWidth="1"/>
    <col min="9114" max="9216" width="9.140625" style="1"/>
    <col min="9217" max="9217" width="3.7109375" style="1" customWidth="1"/>
    <col min="9218" max="9218" width="11.7109375" style="1" customWidth="1"/>
    <col min="9219" max="9219" width="16.85546875" style="1" customWidth="1"/>
    <col min="9220" max="9220" width="7.85546875" style="1" customWidth="1"/>
    <col min="9221" max="9221" width="11" style="1" customWidth="1"/>
    <col min="9222" max="9241" width="4.28515625" style="1" customWidth="1"/>
    <col min="9242" max="9261" width="4.140625" style="1" customWidth="1"/>
    <col min="9262" max="9263" width="4.7109375" style="1" customWidth="1"/>
    <col min="9264" max="9282" width="4.140625" style="1" customWidth="1"/>
    <col min="9283" max="9284" width="4.7109375" style="1" customWidth="1"/>
    <col min="9285" max="9304" width="4.140625" style="1" customWidth="1"/>
    <col min="9305" max="9305" width="5" style="1" customWidth="1"/>
    <col min="9306" max="9325" width="4.28515625" style="1" customWidth="1"/>
    <col min="9326" max="9326" width="4.5703125" style="1" customWidth="1"/>
    <col min="9327" max="9345" width="4.140625" style="1" customWidth="1"/>
    <col min="9346" max="9346" width="4.5703125" style="1" customWidth="1"/>
    <col min="9347" max="9365" width="4.42578125" style="1" customWidth="1"/>
    <col min="9366" max="9366" width="10.5703125" style="1" customWidth="1"/>
    <col min="9367" max="9367" width="10.42578125" style="1" customWidth="1"/>
    <col min="9368" max="9368" width="14.7109375" style="1" customWidth="1"/>
    <col min="9369" max="9369" width="27.85546875" style="1" customWidth="1"/>
    <col min="9370" max="9472" width="9.140625" style="1"/>
    <col min="9473" max="9473" width="3.7109375" style="1" customWidth="1"/>
    <col min="9474" max="9474" width="11.7109375" style="1" customWidth="1"/>
    <col min="9475" max="9475" width="16.85546875" style="1" customWidth="1"/>
    <col min="9476" max="9476" width="7.85546875" style="1" customWidth="1"/>
    <col min="9477" max="9477" width="11" style="1" customWidth="1"/>
    <col min="9478" max="9497" width="4.28515625" style="1" customWidth="1"/>
    <col min="9498" max="9517" width="4.140625" style="1" customWidth="1"/>
    <col min="9518" max="9519" width="4.7109375" style="1" customWidth="1"/>
    <col min="9520" max="9538" width="4.140625" style="1" customWidth="1"/>
    <col min="9539" max="9540" width="4.7109375" style="1" customWidth="1"/>
    <col min="9541" max="9560" width="4.140625" style="1" customWidth="1"/>
    <col min="9561" max="9561" width="5" style="1" customWidth="1"/>
    <col min="9562" max="9581" width="4.28515625" style="1" customWidth="1"/>
    <col min="9582" max="9582" width="4.5703125" style="1" customWidth="1"/>
    <col min="9583" max="9601" width="4.140625" style="1" customWidth="1"/>
    <col min="9602" max="9602" width="4.5703125" style="1" customWidth="1"/>
    <col min="9603" max="9621" width="4.42578125" style="1" customWidth="1"/>
    <col min="9622" max="9622" width="10.5703125" style="1" customWidth="1"/>
    <col min="9623" max="9623" width="10.42578125" style="1" customWidth="1"/>
    <col min="9624" max="9624" width="14.7109375" style="1" customWidth="1"/>
    <col min="9625" max="9625" width="27.85546875" style="1" customWidth="1"/>
    <col min="9626" max="9728" width="9.140625" style="1"/>
    <col min="9729" max="9729" width="3.7109375" style="1" customWidth="1"/>
    <col min="9730" max="9730" width="11.7109375" style="1" customWidth="1"/>
    <col min="9731" max="9731" width="16.85546875" style="1" customWidth="1"/>
    <col min="9732" max="9732" width="7.85546875" style="1" customWidth="1"/>
    <col min="9733" max="9733" width="11" style="1" customWidth="1"/>
    <col min="9734" max="9753" width="4.28515625" style="1" customWidth="1"/>
    <col min="9754" max="9773" width="4.140625" style="1" customWidth="1"/>
    <col min="9774" max="9775" width="4.7109375" style="1" customWidth="1"/>
    <col min="9776" max="9794" width="4.140625" style="1" customWidth="1"/>
    <col min="9795" max="9796" width="4.7109375" style="1" customWidth="1"/>
    <col min="9797" max="9816" width="4.140625" style="1" customWidth="1"/>
    <col min="9817" max="9817" width="5" style="1" customWidth="1"/>
    <col min="9818" max="9837" width="4.28515625" style="1" customWidth="1"/>
    <col min="9838" max="9838" width="4.5703125" style="1" customWidth="1"/>
    <col min="9839" max="9857" width="4.140625" style="1" customWidth="1"/>
    <col min="9858" max="9858" width="4.5703125" style="1" customWidth="1"/>
    <col min="9859" max="9877" width="4.42578125" style="1" customWidth="1"/>
    <col min="9878" max="9878" width="10.5703125" style="1" customWidth="1"/>
    <col min="9879" max="9879" width="10.42578125" style="1" customWidth="1"/>
    <col min="9880" max="9880" width="14.7109375" style="1" customWidth="1"/>
    <col min="9881" max="9881" width="27.85546875" style="1" customWidth="1"/>
    <col min="9882" max="9984" width="9.140625" style="1"/>
    <col min="9985" max="9985" width="3.7109375" style="1" customWidth="1"/>
    <col min="9986" max="9986" width="11.7109375" style="1" customWidth="1"/>
    <col min="9987" max="9987" width="16.85546875" style="1" customWidth="1"/>
    <col min="9988" max="9988" width="7.85546875" style="1" customWidth="1"/>
    <col min="9989" max="9989" width="11" style="1" customWidth="1"/>
    <col min="9990" max="10009" width="4.28515625" style="1" customWidth="1"/>
    <col min="10010" max="10029" width="4.140625" style="1" customWidth="1"/>
    <col min="10030" max="10031" width="4.7109375" style="1" customWidth="1"/>
    <col min="10032" max="10050" width="4.140625" style="1" customWidth="1"/>
    <col min="10051" max="10052" width="4.7109375" style="1" customWidth="1"/>
    <col min="10053" max="10072" width="4.140625" style="1" customWidth="1"/>
    <col min="10073" max="10073" width="5" style="1" customWidth="1"/>
    <col min="10074" max="10093" width="4.28515625" style="1" customWidth="1"/>
    <col min="10094" max="10094" width="4.5703125" style="1" customWidth="1"/>
    <col min="10095" max="10113" width="4.140625" style="1" customWidth="1"/>
    <col min="10114" max="10114" width="4.5703125" style="1" customWidth="1"/>
    <col min="10115" max="10133" width="4.42578125" style="1" customWidth="1"/>
    <col min="10134" max="10134" width="10.5703125" style="1" customWidth="1"/>
    <col min="10135" max="10135" width="10.42578125" style="1" customWidth="1"/>
    <col min="10136" max="10136" width="14.7109375" style="1" customWidth="1"/>
    <col min="10137" max="10137" width="27.85546875" style="1" customWidth="1"/>
    <col min="10138" max="10240" width="9.140625" style="1"/>
    <col min="10241" max="10241" width="3.7109375" style="1" customWidth="1"/>
    <col min="10242" max="10242" width="11.7109375" style="1" customWidth="1"/>
    <col min="10243" max="10243" width="16.85546875" style="1" customWidth="1"/>
    <col min="10244" max="10244" width="7.85546875" style="1" customWidth="1"/>
    <col min="10245" max="10245" width="11" style="1" customWidth="1"/>
    <col min="10246" max="10265" width="4.28515625" style="1" customWidth="1"/>
    <col min="10266" max="10285" width="4.140625" style="1" customWidth="1"/>
    <col min="10286" max="10287" width="4.7109375" style="1" customWidth="1"/>
    <col min="10288" max="10306" width="4.140625" style="1" customWidth="1"/>
    <col min="10307" max="10308" width="4.7109375" style="1" customWidth="1"/>
    <col min="10309" max="10328" width="4.140625" style="1" customWidth="1"/>
    <col min="10329" max="10329" width="5" style="1" customWidth="1"/>
    <col min="10330" max="10349" width="4.28515625" style="1" customWidth="1"/>
    <col min="10350" max="10350" width="4.5703125" style="1" customWidth="1"/>
    <col min="10351" max="10369" width="4.140625" style="1" customWidth="1"/>
    <col min="10370" max="10370" width="4.5703125" style="1" customWidth="1"/>
    <col min="10371" max="10389" width="4.42578125" style="1" customWidth="1"/>
    <col min="10390" max="10390" width="10.5703125" style="1" customWidth="1"/>
    <col min="10391" max="10391" width="10.42578125" style="1" customWidth="1"/>
    <col min="10392" max="10392" width="14.7109375" style="1" customWidth="1"/>
    <col min="10393" max="10393" width="27.85546875" style="1" customWidth="1"/>
    <col min="10394" max="10496" width="9.140625" style="1"/>
    <col min="10497" max="10497" width="3.7109375" style="1" customWidth="1"/>
    <col min="10498" max="10498" width="11.7109375" style="1" customWidth="1"/>
    <col min="10499" max="10499" width="16.85546875" style="1" customWidth="1"/>
    <col min="10500" max="10500" width="7.85546875" style="1" customWidth="1"/>
    <col min="10501" max="10501" width="11" style="1" customWidth="1"/>
    <col min="10502" max="10521" width="4.28515625" style="1" customWidth="1"/>
    <col min="10522" max="10541" width="4.140625" style="1" customWidth="1"/>
    <col min="10542" max="10543" width="4.7109375" style="1" customWidth="1"/>
    <col min="10544" max="10562" width="4.140625" style="1" customWidth="1"/>
    <col min="10563" max="10564" width="4.7109375" style="1" customWidth="1"/>
    <col min="10565" max="10584" width="4.140625" style="1" customWidth="1"/>
    <col min="10585" max="10585" width="5" style="1" customWidth="1"/>
    <col min="10586" max="10605" width="4.28515625" style="1" customWidth="1"/>
    <col min="10606" max="10606" width="4.5703125" style="1" customWidth="1"/>
    <col min="10607" max="10625" width="4.140625" style="1" customWidth="1"/>
    <col min="10626" max="10626" width="4.5703125" style="1" customWidth="1"/>
    <col min="10627" max="10645" width="4.42578125" style="1" customWidth="1"/>
    <col min="10646" max="10646" width="10.5703125" style="1" customWidth="1"/>
    <col min="10647" max="10647" width="10.42578125" style="1" customWidth="1"/>
    <col min="10648" max="10648" width="14.7109375" style="1" customWidth="1"/>
    <col min="10649" max="10649" width="27.85546875" style="1" customWidth="1"/>
    <col min="10650" max="10752" width="9.140625" style="1"/>
    <col min="10753" max="10753" width="3.7109375" style="1" customWidth="1"/>
    <col min="10754" max="10754" width="11.7109375" style="1" customWidth="1"/>
    <col min="10755" max="10755" width="16.85546875" style="1" customWidth="1"/>
    <col min="10756" max="10756" width="7.85546875" style="1" customWidth="1"/>
    <col min="10757" max="10757" width="11" style="1" customWidth="1"/>
    <col min="10758" max="10777" width="4.28515625" style="1" customWidth="1"/>
    <col min="10778" max="10797" width="4.140625" style="1" customWidth="1"/>
    <col min="10798" max="10799" width="4.7109375" style="1" customWidth="1"/>
    <col min="10800" max="10818" width="4.140625" style="1" customWidth="1"/>
    <col min="10819" max="10820" width="4.7109375" style="1" customWidth="1"/>
    <col min="10821" max="10840" width="4.140625" style="1" customWidth="1"/>
    <col min="10841" max="10841" width="5" style="1" customWidth="1"/>
    <col min="10842" max="10861" width="4.28515625" style="1" customWidth="1"/>
    <col min="10862" max="10862" width="4.5703125" style="1" customWidth="1"/>
    <col min="10863" max="10881" width="4.140625" style="1" customWidth="1"/>
    <col min="10882" max="10882" width="4.5703125" style="1" customWidth="1"/>
    <col min="10883" max="10901" width="4.42578125" style="1" customWidth="1"/>
    <col min="10902" max="10902" width="10.5703125" style="1" customWidth="1"/>
    <col min="10903" max="10903" width="10.42578125" style="1" customWidth="1"/>
    <col min="10904" max="10904" width="14.7109375" style="1" customWidth="1"/>
    <col min="10905" max="10905" width="27.85546875" style="1" customWidth="1"/>
    <col min="10906" max="11008" width="9.140625" style="1"/>
    <col min="11009" max="11009" width="3.7109375" style="1" customWidth="1"/>
    <col min="11010" max="11010" width="11.7109375" style="1" customWidth="1"/>
    <col min="11011" max="11011" width="16.85546875" style="1" customWidth="1"/>
    <col min="11012" max="11012" width="7.85546875" style="1" customWidth="1"/>
    <col min="11013" max="11013" width="11" style="1" customWidth="1"/>
    <col min="11014" max="11033" width="4.28515625" style="1" customWidth="1"/>
    <col min="11034" max="11053" width="4.140625" style="1" customWidth="1"/>
    <col min="11054" max="11055" width="4.7109375" style="1" customWidth="1"/>
    <col min="11056" max="11074" width="4.140625" style="1" customWidth="1"/>
    <col min="11075" max="11076" width="4.7109375" style="1" customWidth="1"/>
    <col min="11077" max="11096" width="4.140625" style="1" customWidth="1"/>
    <col min="11097" max="11097" width="5" style="1" customWidth="1"/>
    <col min="11098" max="11117" width="4.28515625" style="1" customWidth="1"/>
    <col min="11118" max="11118" width="4.5703125" style="1" customWidth="1"/>
    <col min="11119" max="11137" width="4.140625" style="1" customWidth="1"/>
    <col min="11138" max="11138" width="4.5703125" style="1" customWidth="1"/>
    <col min="11139" max="11157" width="4.42578125" style="1" customWidth="1"/>
    <col min="11158" max="11158" width="10.5703125" style="1" customWidth="1"/>
    <col min="11159" max="11159" width="10.42578125" style="1" customWidth="1"/>
    <col min="11160" max="11160" width="14.7109375" style="1" customWidth="1"/>
    <col min="11161" max="11161" width="27.85546875" style="1" customWidth="1"/>
    <col min="11162" max="11264" width="9.140625" style="1"/>
    <col min="11265" max="11265" width="3.7109375" style="1" customWidth="1"/>
    <col min="11266" max="11266" width="11.7109375" style="1" customWidth="1"/>
    <col min="11267" max="11267" width="16.85546875" style="1" customWidth="1"/>
    <col min="11268" max="11268" width="7.85546875" style="1" customWidth="1"/>
    <col min="11269" max="11269" width="11" style="1" customWidth="1"/>
    <col min="11270" max="11289" width="4.28515625" style="1" customWidth="1"/>
    <col min="11290" max="11309" width="4.140625" style="1" customWidth="1"/>
    <col min="11310" max="11311" width="4.7109375" style="1" customWidth="1"/>
    <col min="11312" max="11330" width="4.140625" style="1" customWidth="1"/>
    <col min="11331" max="11332" width="4.7109375" style="1" customWidth="1"/>
    <col min="11333" max="11352" width="4.140625" style="1" customWidth="1"/>
    <col min="11353" max="11353" width="5" style="1" customWidth="1"/>
    <col min="11354" max="11373" width="4.28515625" style="1" customWidth="1"/>
    <col min="11374" max="11374" width="4.5703125" style="1" customWidth="1"/>
    <col min="11375" max="11393" width="4.140625" style="1" customWidth="1"/>
    <col min="11394" max="11394" width="4.5703125" style="1" customWidth="1"/>
    <col min="11395" max="11413" width="4.42578125" style="1" customWidth="1"/>
    <col min="11414" max="11414" width="10.5703125" style="1" customWidth="1"/>
    <col min="11415" max="11415" width="10.42578125" style="1" customWidth="1"/>
    <col min="11416" max="11416" width="14.7109375" style="1" customWidth="1"/>
    <col min="11417" max="11417" width="27.85546875" style="1" customWidth="1"/>
    <col min="11418" max="11520" width="9.140625" style="1"/>
    <col min="11521" max="11521" width="3.7109375" style="1" customWidth="1"/>
    <col min="11522" max="11522" width="11.7109375" style="1" customWidth="1"/>
    <col min="11523" max="11523" width="16.85546875" style="1" customWidth="1"/>
    <col min="11524" max="11524" width="7.85546875" style="1" customWidth="1"/>
    <col min="11525" max="11525" width="11" style="1" customWidth="1"/>
    <col min="11526" max="11545" width="4.28515625" style="1" customWidth="1"/>
    <col min="11546" max="11565" width="4.140625" style="1" customWidth="1"/>
    <col min="11566" max="11567" width="4.7109375" style="1" customWidth="1"/>
    <col min="11568" max="11586" width="4.140625" style="1" customWidth="1"/>
    <col min="11587" max="11588" width="4.7109375" style="1" customWidth="1"/>
    <col min="11589" max="11608" width="4.140625" style="1" customWidth="1"/>
    <col min="11609" max="11609" width="5" style="1" customWidth="1"/>
    <col min="11610" max="11629" width="4.28515625" style="1" customWidth="1"/>
    <col min="11630" max="11630" width="4.5703125" style="1" customWidth="1"/>
    <col min="11631" max="11649" width="4.140625" style="1" customWidth="1"/>
    <col min="11650" max="11650" width="4.5703125" style="1" customWidth="1"/>
    <col min="11651" max="11669" width="4.42578125" style="1" customWidth="1"/>
    <col min="11670" max="11670" width="10.5703125" style="1" customWidth="1"/>
    <col min="11671" max="11671" width="10.42578125" style="1" customWidth="1"/>
    <col min="11672" max="11672" width="14.7109375" style="1" customWidth="1"/>
    <col min="11673" max="11673" width="27.85546875" style="1" customWidth="1"/>
    <col min="11674" max="11776" width="9.140625" style="1"/>
    <col min="11777" max="11777" width="3.7109375" style="1" customWidth="1"/>
    <col min="11778" max="11778" width="11.7109375" style="1" customWidth="1"/>
    <col min="11779" max="11779" width="16.85546875" style="1" customWidth="1"/>
    <col min="11780" max="11780" width="7.85546875" style="1" customWidth="1"/>
    <col min="11781" max="11781" width="11" style="1" customWidth="1"/>
    <col min="11782" max="11801" width="4.28515625" style="1" customWidth="1"/>
    <col min="11802" max="11821" width="4.140625" style="1" customWidth="1"/>
    <col min="11822" max="11823" width="4.7109375" style="1" customWidth="1"/>
    <col min="11824" max="11842" width="4.140625" style="1" customWidth="1"/>
    <col min="11843" max="11844" width="4.7109375" style="1" customWidth="1"/>
    <col min="11845" max="11864" width="4.140625" style="1" customWidth="1"/>
    <col min="11865" max="11865" width="5" style="1" customWidth="1"/>
    <col min="11866" max="11885" width="4.28515625" style="1" customWidth="1"/>
    <col min="11886" max="11886" width="4.5703125" style="1" customWidth="1"/>
    <col min="11887" max="11905" width="4.140625" style="1" customWidth="1"/>
    <col min="11906" max="11906" width="4.5703125" style="1" customWidth="1"/>
    <col min="11907" max="11925" width="4.42578125" style="1" customWidth="1"/>
    <col min="11926" max="11926" width="10.5703125" style="1" customWidth="1"/>
    <col min="11927" max="11927" width="10.42578125" style="1" customWidth="1"/>
    <col min="11928" max="11928" width="14.7109375" style="1" customWidth="1"/>
    <col min="11929" max="11929" width="27.85546875" style="1" customWidth="1"/>
    <col min="11930" max="12032" width="9.140625" style="1"/>
    <col min="12033" max="12033" width="3.7109375" style="1" customWidth="1"/>
    <col min="12034" max="12034" width="11.7109375" style="1" customWidth="1"/>
    <col min="12035" max="12035" width="16.85546875" style="1" customWidth="1"/>
    <col min="12036" max="12036" width="7.85546875" style="1" customWidth="1"/>
    <col min="12037" max="12037" width="11" style="1" customWidth="1"/>
    <col min="12038" max="12057" width="4.28515625" style="1" customWidth="1"/>
    <col min="12058" max="12077" width="4.140625" style="1" customWidth="1"/>
    <col min="12078" max="12079" width="4.7109375" style="1" customWidth="1"/>
    <col min="12080" max="12098" width="4.140625" style="1" customWidth="1"/>
    <col min="12099" max="12100" width="4.7109375" style="1" customWidth="1"/>
    <col min="12101" max="12120" width="4.140625" style="1" customWidth="1"/>
    <col min="12121" max="12121" width="5" style="1" customWidth="1"/>
    <col min="12122" max="12141" width="4.28515625" style="1" customWidth="1"/>
    <col min="12142" max="12142" width="4.5703125" style="1" customWidth="1"/>
    <col min="12143" max="12161" width="4.140625" style="1" customWidth="1"/>
    <col min="12162" max="12162" width="4.5703125" style="1" customWidth="1"/>
    <col min="12163" max="12181" width="4.42578125" style="1" customWidth="1"/>
    <col min="12182" max="12182" width="10.5703125" style="1" customWidth="1"/>
    <col min="12183" max="12183" width="10.42578125" style="1" customWidth="1"/>
    <col min="12184" max="12184" width="14.7109375" style="1" customWidth="1"/>
    <col min="12185" max="12185" width="27.85546875" style="1" customWidth="1"/>
    <col min="12186" max="12288" width="9.140625" style="1"/>
    <col min="12289" max="12289" width="3.7109375" style="1" customWidth="1"/>
    <col min="12290" max="12290" width="11.7109375" style="1" customWidth="1"/>
    <col min="12291" max="12291" width="16.85546875" style="1" customWidth="1"/>
    <col min="12292" max="12292" width="7.85546875" style="1" customWidth="1"/>
    <col min="12293" max="12293" width="11" style="1" customWidth="1"/>
    <col min="12294" max="12313" width="4.28515625" style="1" customWidth="1"/>
    <col min="12314" max="12333" width="4.140625" style="1" customWidth="1"/>
    <col min="12334" max="12335" width="4.7109375" style="1" customWidth="1"/>
    <col min="12336" max="12354" width="4.140625" style="1" customWidth="1"/>
    <col min="12355" max="12356" width="4.7109375" style="1" customWidth="1"/>
    <col min="12357" max="12376" width="4.140625" style="1" customWidth="1"/>
    <col min="12377" max="12377" width="5" style="1" customWidth="1"/>
    <col min="12378" max="12397" width="4.28515625" style="1" customWidth="1"/>
    <col min="12398" max="12398" width="4.5703125" style="1" customWidth="1"/>
    <col min="12399" max="12417" width="4.140625" style="1" customWidth="1"/>
    <col min="12418" max="12418" width="4.5703125" style="1" customWidth="1"/>
    <col min="12419" max="12437" width="4.42578125" style="1" customWidth="1"/>
    <col min="12438" max="12438" width="10.5703125" style="1" customWidth="1"/>
    <col min="12439" max="12439" width="10.42578125" style="1" customWidth="1"/>
    <col min="12440" max="12440" width="14.7109375" style="1" customWidth="1"/>
    <col min="12441" max="12441" width="27.85546875" style="1" customWidth="1"/>
    <col min="12442" max="12544" width="9.140625" style="1"/>
    <col min="12545" max="12545" width="3.7109375" style="1" customWidth="1"/>
    <col min="12546" max="12546" width="11.7109375" style="1" customWidth="1"/>
    <col min="12547" max="12547" width="16.85546875" style="1" customWidth="1"/>
    <col min="12548" max="12548" width="7.85546875" style="1" customWidth="1"/>
    <col min="12549" max="12549" width="11" style="1" customWidth="1"/>
    <col min="12550" max="12569" width="4.28515625" style="1" customWidth="1"/>
    <col min="12570" max="12589" width="4.140625" style="1" customWidth="1"/>
    <col min="12590" max="12591" width="4.7109375" style="1" customWidth="1"/>
    <col min="12592" max="12610" width="4.140625" style="1" customWidth="1"/>
    <col min="12611" max="12612" width="4.7109375" style="1" customWidth="1"/>
    <col min="12613" max="12632" width="4.140625" style="1" customWidth="1"/>
    <col min="12633" max="12633" width="5" style="1" customWidth="1"/>
    <col min="12634" max="12653" width="4.28515625" style="1" customWidth="1"/>
    <col min="12654" max="12654" width="4.5703125" style="1" customWidth="1"/>
    <col min="12655" max="12673" width="4.140625" style="1" customWidth="1"/>
    <col min="12674" max="12674" width="4.5703125" style="1" customWidth="1"/>
    <col min="12675" max="12693" width="4.42578125" style="1" customWidth="1"/>
    <col min="12694" max="12694" width="10.5703125" style="1" customWidth="1"/>
    <col min="12695" max="12695" width="10.42578125" style="1" customWidth="1"/>
    <col min="12696" max="12696" width="14.7109375" style="1" customWidth="1"/>
    <col min="12697" max="12697" width="27.85546875" style="1" customWidth="1"/>
    <col min="12698" max="12800" width="9.140625" style="1"/>
    <col min="12801" max="12801" width="3.7109375" style="1" customWidth="1"/>
    <col min="12802" max="12802" width="11.7109375" style="1" customWidth="1"/>
    <col min="12803" max="12803" width="16.85546875" style="1" customWidth="1"/>
    <col min="12804" max="12804" width="7.85546875" style="1" customWidth="1"/>
    <col min="12805" max="12805" width="11" style="1" customWidth="1"/>
    <col min="12806" max="12825" width="4.28515625" style="1" customWidth="1"/>
    <col min="12826" max="12845" width="4.140625" style="1" customWidth="1"/>
    <col min="12846" max="12847" width="4.7109375" style="1" customWidth="1"/>
    <col min="12848" max="12866" width="4.140625" style="1" customWidth="1"/>
    <col min="12867" max="12868" width="4.7109375" style="1" customWidth="1"/>
    <col min="12869" max="12888" width="4.140625" style="1" customWidth="1"/>
    <col min="12889" max="12889" width="5" style="1" customWidth="1"/>
    <col min="12890" max="12909" width="4.28515625" style="1" customWidth="1"/>
    <col min="12910" max="12910" width="4.5703125" style="1" customWidth="1"/>
    <col min="12911" max="12929" width="4.140625" style="1" customWidth="1"/>
    <col min="12930" max="12930" width="4.5703125" style="1" customWidth="1"/>
    <col min="12931" max="12949" width="4.42578125" style="1" customWidth="1"/>
    <col min="12950" max="12950" width="10.5703125" style="1" customWidth="1"/>
    <col min="12951" max="12951" width="10.42578125" style="1" customWidth="1"/>
    <col min="12952" max="12952" width="14.7109375" style="1" customWidth="1"/>
    <col min="12953" max="12953" width="27.85546875" style="1" customWidth="1"/>
    <col min="12954" max="13056" width="9.140625" style="1"/>
    <col min="13057" max="13057" width="3.7109375" style="1" customWidth="1"/>
    <col min="13058" max="13058" width="11.7109375" style="1" customWidth="1"/>
    <col min="13059" max="13059" width="16.85546875" style="1" customWidth="1"/>
    <col min="13060" max="13060" width="7.85546875" style="1" customWidth="1"/>
    <col min="13061" max="13061" width="11" style="1" customWidth="1"/>
    <col min="13062" max="13081" width="4.28515625" style="1" customWidth="1"/>
    <col min="13082" max="13101" width="4.140625" style="1" customWidth="1"/>
    <col min="13102" max="13103" width="4.7109375" style="1" customWidth="1"/>
    <col min="13104" max="13122" width="4.140625" style="1" customWidth="1"/>
    <col min="13123" max="13124" width="4.7109375" style="1" customWidth="1"/>
    <col min="13125" max="13144" width="4.140625" style="1" customWidth="1"/>
    <col min="13145" max="13145" width="5" style="1" customWidth="1"/>
    <col min="13146" max="13165" width="4.28515625" style="1" customWidth="1"/>
    <col min="13166" max="13166" width="4.5703125" style="1" customWidth="1"/>
    <col min="13167" max="13185" width="4.140625" style="1" customWidth="1"/>
    <col min="13186" max="13186" width="4.5703125" style="1" customWidth="1"/>
    <col min="13187" max="13205" width="4.42578125" style="1" customWidth="1"/>
    <col min="13206" max="13206" width="10.5703125" style="1" customWidth="1"/>
    <col min="13207" max="13207" width="10.42578125" style="1" customWidth="1"/>
    <col min="13208" max="13208" width="14.7109375" style="1" customWidth="1"/>
    <col min="13209" max="13209" width="27.85546875" style="1" customWidth="1"/>
    <col min="13210" max="13312" width="9.140625" style="1"/>
    <col min="13313" max="13313" width="3.7109375" style="1" customWidth="1"/>
    <col min="13314" max="13314" width="11.7109375" style="1" customWidth="1"/>
    <col min="13315" max="13315" width="16.85546875" style="1" customWidth="1"/>
    <col min="13316" max="13316" width="7.85546875" style="1" customWidth="1"/>
    <col min="13317" max="13317" width="11" style="1" customWidth="1"/>
    <col min="13318" max="13337" width="4.28515625" style="1" customWidth="1"/>
    <col min="13338" max="13357" width="4.140625" style="1" customWidth="1"/>
    <col min="13358" max="13359" width="4.7109375" style="1" customWidth="1"/>
    <col min="13360" max="13378" width="4.140625" style="1" customWidth="1"/>
    <col min="13379" max="13380" width="4.7109375" style="1" customWidth="1"/>
    <col min="13381" max="13400" width="4.140625" style="1" customWidth="1"/>
    <col min="13401" max="13401" width="5" style="1" customWidth="1"/>
    <col min="13402" max="13421" width="4.28515625" style="1" customWidth="1"/>
    <col min="13422" max="13422" width="4.5703125" style="1" customWidth="1"/>
    <col min="13423" max="13441" width="4.140625" style="1" customWidth="1"/>
    <col min="13442" max="13442" width="4.5703125" style="1" customWidth="1"/>
    <col min="13443" max="13461" width="4.42578125" style="1" customWidth="1"/>
    <col min="13462" max="13462" width="10.5703125" style="1" customWidth="1"/>
    <col min="13463" max="13463" width="10.42578125" style="1" customWidth="1"/>
    <col min="13464" max="13464" width="14.7109375" style="1" customWidth="1"/>
    <col min="13465" max="13465" width="27.85546875" style="1" customWidth="1"/>
    <col min="13466" max="13568" width="9.140625" style="1"/>
    <col min="13569" max="13569" width="3.7109375" style="1" customWidth="1"/>
    <col min="13570" max="13570" width="11.7109375" style="1" customWidth="1"/>
    <col min="13571" max="13571" width="16.85546875" style="1" customWidth="1"/>
    <col min="13572" max="13572" width="7.85546875" style="1" customWidth="1"/>
    <col min="13573" max="13573" width="11" style="1" customWidth="1"/>
    <col min="13574" max="13593" width="4.28515625" style="1" customWidth="1"/>
    <col min="13594" max="13613" width="4.140625" style="1" customWidth="1"/>
    <col min="13614" max="13615" width="4.7109375" style="1" customWidth="1"/>
    <col min="13616" max="13634" width="4.140625" style="1" customWidth="1"/>
    <col min="13635" max="13636" width="4.7109375" style="1" customWidth="1"/>
    <col min="13637" max="13656" width="4.140625" style="1" customWidth="1"/>
    <col min="13657" max="13657" width="5" style="1" customWidth="1"/>
    <col min="13658" max="13677" width="4.28515625" style="1" customWidth="1"/>
    <col min="13678" max="13678" width="4.5703125" style="1" customWidth="1"/>
    <col min="13679" max="13697" width="4.140625" style="1" customWidth="1"/>
    <col min="13698" max="13698" width="4.5703125" style="1" customWidth="1"/>
    <col min="13699" max="13717" width="4.42578125" style="1" customWidth="1"/>
    <col min="13718" max="13718" width="10.5703125" style="1" customWidth="1"/>
    <col min="13719" max="13719" width="10.42578125" style="1" customWidth="1"/>
    <col min="13720" max="13720" width="14.7109375" style="1" customWidth="1"/>
    <col min="13721" max="13721" width="27.85546875" style="1" customWidth="1"/>
    <col min="13722" max="13824" width="9.140625" style="1"/>
    <col min="13825" max="13825" width="3.7109375" style="1" customWidth="1"/>
    <col min="13826" max="13826" width="11.7109375" style="1" customWidth="1"/>
    <col min="13827" max="13827" width="16.85546875" style="1" customWidth="1"/>
    <col min="13828" max="13828" width="7.85546875" style="1" customWidth="1"/>
    <col min="13829" max="13829" width="11" style="1" customWidth="1"/>
    <col min="13830" max="13849" width="4.28515625" style="1" customWidth="1"/>
    <col min="13850" max="13869" width="4.140625" style="1" customWidth="1"/>
    <col min="13870" max="13871" width="4.7109375" style="1" customWidth="1"/>
    <col min="13872" max="13890" width="4.140625" style="1" customWidth="1"/>
    <col min="13891" max="13892" width="4.7109375" style="1" customWidth="1"/>
    <col min="13893" max="13912" width="4.140625" style="1" customWidth="1"/>
    <col min="13913" max="13913" width="5" style="1" customWidth="1"/>
    <col min="13914" max="13933" width="4.28515625" style="1" customWidth="1"/>
    <col min="13934" max="13934" width="4.5703125" style="1" customWidth="1"/>
    <col min="13935" max="13953" width="4.140625" style="1" customWidth="1"/>
    <col min="13954" max="13954" width="4.5703125" style="1" customWidth="1"/>
    <col min="13955" max="13973" width="4.42578125" style="1" customWidth="1"/>
    <col min="13974" max="13974" width="10.5703125" style="1" customWidth="1"/>
    <col min="13975" max="13975" width="10.42578125" style="1" customWidth="1"/>
    <col min="13976" max="13976" width="14.7109375" style="1" customWidth="1"/>
    <col min="13977" max="13977" width="27.85546875" style="1" customWidth="1"/>
    <col min="13978" max="14080" width="9.140625" style="1"/>
    <col min="14081" max="14081" width="3.7109375" style="1" customWidth="1"/>
    <col min="14082" max="14082" width="11.7109375" style="1" customWidth="1"/>
    <col min="14083" max="14083" width="16.85546875" style="1" customWidth="1"/>
    <col min="14084" max="14084" width="7.85546875" style="1" customWidth="1"/>
    <col min="14085" max="14085" width="11" style="1" customWidth="1"/>
    <col min="14086" max="14105" width="4.28515625" style="1" customWidth="1"/>
    <col min="14106" max="14125" width="4.140625" style="1" customWidth="1"/>
    <col min="14126" max="14127" width="4.7109375" style="1" customWidth="1"/>
    <col min="14128" max="14146" width="4.140625" style="1" customWidth="1"/>
    <col min="14147" max="14148" width="4.7109375" style="1" customWidth="1"/>
    <col min="14149" max="14168" width="4.140625" style="1" customWidth="1"/>
    <col min="14169" max="14169" width="5" style="1" customWidth="1"/>
    <col min="14170" max="14189" width="4.28515625" style="1" customWidth="1"/>
    <col min="14190" max="14190" width="4.5703125" style="1" customWidth="1"/>
    <col min="14191" max="14209" width="4.140625" style="1" customWidth="1"/>
    <col min="14210" max="14210" width="4.5703125" style="1" customWidth="1"/>
    <col min="14211" max="14229" width="4.42578125" style="1" customWidth="1"/>
    <col min="14230" max="14230" width="10.5703125" style="1" customWidth="1"/>
    <col min="14231" max="14231" width="10.42578125" style="1" customWidth="1"/>
    <col min="14232" max="14232" width="14.7109375" style="1" customWidth="1"/>
    <col min="14233" max="14233" width="27.85546875" style="1" customWidth="1"/>
    <col min="14234" max="14336" width="9.140625" style="1"/>
    <col min="14337" max="14337" width="3.7109375" style="1" customWidth="1"/>
    <col min="14338" max="14338" width="11.7109375" style="1" customWidth="1"/>
    <col min="14339" max="14339" width="16.85546875" style="1" customWidth="1"/>
    <col min="14340" max="14340" width="7.85546875" style="1" customWidth="1"/>
    <col min="14341" max="14341" width="11" style="1" customWidth="1"/>
    <col min="14342" max="14361" width="4.28515625" style="1" customWidth="1"/>
    <col min="14362" max="14381" width="4.140625" style="1" customWidth="1"/>
    <col min="14382" max="14383" width="4.7109375" style="1" customWidth="1"/>
    <col min="14384" max="14402" width="4.140625" style="1" customWidth="1"/>
    <col min="14403" max="14404" width="4.7109375" style="1" customWidth="1"/>
    <col min="14405" max="14424" width="4.140625" style="1" customWidth="1"/>
    <col min="14425" max="14425" width="5" style="1" customWidth="1"/>
    <col min="14426" max="14445" width="4.28515625" style="1" customWidth="1"/>
    <col min="14446" max="14446" width="4.5703125" style="1" customWidth="1"/>
    <col min="14447" max="14465" width="4.140625" style="1" customWidth="1"/>
    <col min="14466" max="14466" width="4.5703125" style="1" customWidth="1"/>
    <col min="14467" max="14485" width="4.42578125" style="1" customWidth="1"/>
    <col min="14486" max="14486" width="10.5703125" style="1" customWidth="1"/>
    <col min="14487" max="14487" width="10.42578125" style="1" customWidth="1"/>
    <col min="14488" max="14488" width="14.7109375" style="1" customWidth="1"/>
    <col min="14489" max="14489" width="27.85546875" style="1" customWidth="1"/>
    <col min="14490" max="14592" width="9.140625" style="1"/>
    <col min="14593" max="14593" width="3.7109375" style="1" customWidth="1"/>
    <col min="14594" max="14594" width="11.7109375" style="1" customWidth="1"/>
    <col min="14595" max="14595" width="16.85546875" style="1" customWidth="1"/>
    <col min="14596" max="14596" width="7.85546875" style="1" customWidth="1"/>
    <col min="14597" max="14597" width="11" style="1" customWidth="1"/>
    <col min="14598" max="14617" width="4.28515625" style="1" customWidth="1"/>
    <col min="14618" max="14637" width="4.140625" style="1" customWidth="1"/>
    <col min="14638" max="14639" width="4.7109375" style="1" customWidth="1"/>
    <col min="14640" max="14658" width="4.140625" style="1" customWidth="1"/>
    <col min="14659" max="14660" width="4.7109375" style="1" customWidth="1"/>
    <col min="14661" max="14680" width="4.140625" style="1" customWidth="1"/>
    <col min="14681" max="14681" width="5" style="1" customWidth="1"/>
    <col min="14682" max="14701" width="4.28515625" style="1" customWidth="1"/>
    <col min="14702" max="14702" width="4.5703125" style="1" customWidth="1"/>
    <col min="14703" max="14721" width="4.140625" style="1" customWidth="1"/>
    <col min="14722" max="14722" width="4.5703125" style="1" customWidth="1"/>
    <col min="14723" max="14741" width="4.42578125" style="1" customWidth="1"/>
    <col min="14742" max="14742" width="10.5703125" style="1" customWidth="1"/>
    <col min="14743" max="14743" width="10.42578125" style="1" customWidth="1"/>
    <col min="14744" max="14744" width="14.7109375" style="1" customWidth="1"/>
    <col min="14745" max="14745" width="27.85546875" style="1" customWidth="1"/>
    <col min="14746" max="14848" width="9.140625" style="1"/>
    <col min="14849" max="14849" width="3.7109375" style="1" customWidth="1"/>
    <col min="14850" max="14850" width="11.7109375" style="1" customWidth="1"/>
    <col min="14851" max="14851" width="16.85546875" style="1" customWidth="1"/>
    <col min="14852" max="14852" width="7.85546875" style="1" customWidth="1"/>
    <col min="14853" max="14853" width="11" style="1" customWidth="1"/>
    <col min="14854" max="14873" width="4.28515625" style="1" customWidth="1"/>
    <col min="14874" max="14893" width="4.140625" style="1" customWidth="1"/>
    <col min="14894" max="14895" width="4.7109375" style="1" customWidth="1"/>
    <col min="14896" max="14914" width="4.140625" style="1" customWidth="1"/>
    <col min="14915" max="14916" width="4.7109375" style="1" customWidth="1"/>
    <col min="14917" max="14936" width="4.140625" style="1" customWidth="1"/>
    <col min="14937" max="14937" width="5" style="1" customWidth="1"/>
    <col min="14938" max="14957" width="4.28515625" style="1" customWidth="1"/>
    <col min="14958" max="14958" width="4.5703125" style="1" customWidth="1"/>
    <col min="14959" max="14977" width="4.140625" style="1" customWidth="1"/>
    <col min="14978" max="14978" width="4.5703125" style="1" customWidth="1"/>
    <col min="14979" max="14997" width="4.42578125" style="1" customWidth="1"/>
    <col min="14998" max="14998" width="10.5703125" style="1" customWidth="1"/>
    <col min="14999" max="14999" width="10.42578125" style="1" customWidth="1"/>
    <col min="15000" max="15000" width="14.7109375" style="1" customWidth="1"/>
    <col min="15001" max="15001" width="27.85546875" style="1" customWidth="1"/>
    <col min="15002" max="15104" width="9.140625" style="1"/>
    <col min="15105" max="15105" width="3.7109375" style="1" customWidth="1"/>
    <col min="15106" max="15106" width="11.7109375" style="1" customWidth="1"/>
    <col min="15107" max="15107" width="16.85546875" style="1" customWidth="1"/>
    <col min="15108" max="15108" width="7.85546875" style="1" customWidth="1"/>
    <col min="15109" max="15109" width="11" style="1" customWidth="1"/>
    <col min="15110" max="15129" width="4.28515625" style="1" customWidth="1"/>
    <col min="15130" max="15149" width="4.140625" style="1" customWidth="1"/>
    <col min="15150" max="15151" width="4.7109375" style="1" customWidth="1"/>
    <col min="15152" max="15170" width="4.140625" style="1" customWidth="1"/>
    <col min="15171" max="15172" width="4.7109375" style="1" customWidth="1"/>
    <col min="15173" max="15192" width="4.140625" style="1" customWidth="1"/>
    <col min="15193" max="15193" width="5" style="1" customWidth="1"/>
    <col min="15194" max="15213" width="4.28515625" style="1" customWidth="1"/>
    <col min="15214" max="15214" width="4.5703125" style="1" customWidth="1"/>
    <col min="15215" max="15233" width="4.140625" style="1" customWidth="1"/>
    <col min="15234" max="15234" width="4.5703125" style="1" customWidth="1"/>
    <col min="15235" max="15253" width="4.42578125" style="1" customWidth="1"/>
    <col min="15254" max="15254" width="10.5703125" style="1" customWidth="1"/>
    <col min="15255" max="15255" width="10.42578125" style="1" customWidth="1"/>
    <col min="15256" max="15256" width="14.7109375" style="1" customWidth="1"/>
    <col min="15257" max="15257" width="27.85546875" style="1" customWidth="1"/>
    <col min="15258" max="15360" width="9.140625" style="1"/>
    <col min="15361" max="15361" width="3.7109375" style="1" customWidth="1"/>
    <col min="15362" max="15362" width="11.7109375" style="1" customWidth="1"/>
    <col min="15363" max="15363" width="16.85546875" style="1" customWidth="1"/>
    <col min="15364" max="15364" width="7.85546875" style="1" customWidth="1"/>
    <col min="15365" max="15365" width="11" style="1" customWidth="1"/>
    <col min="15366" max="15385" width="4.28515625" style="1" customWidth="1"/>
    <col min="15386" max="15405" width="4.140625" style="1" customWidth="1"/>
    <col min="15406" max="15407" width="4.7109375" style="1" customWidth="1"/>
    <col min="15408" max="15426" width="4.140625" style="1" customWidth="1"/>
    <col min="15427" max="15428" width="4.7109375" style="1" customWidth="1"/>
    <col min="15429" max="15448" width="4.140625" style="1" customWidth="1"/>
    <col min="15449" max="15449" width="5" style="1" customWidth="1"/>
    <col min="15450" max="15469" width="4.28515625" style="1" customWidth="1"/>
    <col min="15470" max="15470" width="4.5703125" style="1" customWidth="1"/>
    <col min="15471" max="15489" width="4.140625" style="1" customWidth="1"/>
    <col min="15490" max="15490" width="4.5703125" style="1" customWidth="1"/>
    <col min="15491" max="15509" width="4.42578125" style="1" customWidth="1"/>
    <col min="15510" max="15510" width="10.5703125" style="1" customWidth="1"/>
    <col min="15511" max="15511" width="10.42578125" style="1" customWidth="1"/>
    <col min="15512" max="15512" width="14.7109375" style="1" customWidth="1"/>
    <col min="15513" max="15513" width="27.85546875" style="1" customWidth="1"/>
    <col min="15514" max="15616" width="9.140625" style="1"/>
    <col min="15617" max="15617" width="3.7109375" style="1" customWidth="1"/>
    <col min="15618" max="15618" width="11.7109375" style="1" customWidth="1"/>
    <col min="15619" max="15619" width="16.85546875" style="1" customWidth="1"/>
    <col min="15620" max="15620" width="7.85546875" style="1" customWidth="1"/>
    <col min="15621" max="15621" width="11" style="1" customWidth="1"/>
    <col min="15622" max="15641" width="4.28515625" style="1" customWidth="1"/>
    <col min="15642" max="15661" width="4.140625" style="1" customWidth="1"/>
    <col min="15662" max="15663" width="4.7109375" style="1" customWidth="1"/>
    <col min="15664" max="15682" width="4.140625" style="1" customWidth="1"/>
    <col min="15683" max="15684" width="4.7109375" style="1" customWidth="1"/>
    <col min="15685" max="15704" width="4.140625" style="1" customWidth="1"/>
    <col min="15705" max="15705" width="5" style="1" customWidth="1"/>
    <col min="15706" max="15725" width="4.28515625" style="1" customWidth="1"/>
    <col min="15726" max="15726" width="4.5703125" style="1" customWidth="1"/>
    <col min="15727" max="15745" width="4.140625" style="1" customWidth="1"/>
    <col min="15746" max="15746" width="4.5703125" style="1" customWidth="1"/>
    <col min="15747" max="15765" width="4.42578125" style="1" customWidth="1"/>
    <col min="15766" max="15766" width="10.5703125" style="1" customWidth="1"/>
    <col min="15767" max="15767" width="10.42578125" style="1" customWidth="1"/>
    <col min="15768" max="15768" width="14.7109375" style="1" customWidth="1"/>
    <col min="15769" max="15769" width="27.85546875" style="1" customWidth="1"/>
    <col min="15770" max="15872" width="9.140625" style="1"/>
    <col min="15873" max="15873" width="3.7109375" style="1" customWidth="1"/>
    <col min="15874" max="15874" width="11.7109375" style="1" customWidth="1"/>
    <col min="15875" max="15875" width="16.85546875" style="1" customWidth="1"/>
    <col min="15876" max="15876" width="7.85546875" style="1" customWidth="1"/>
    <col min="15877" max="15877" width="11" style="1" customWidth="1"/>
    <col min="15878" max="15897" width="4.28515625" style="1" customWidth="1"/>
    <col min="15898" max="15917" width="4.140625" style="1" customWidth="1"/>
    <col min="15918" max="15919" width="4.7109375" style="1" customWidth="1"/>
    <col min="15920" max="15938" width="4.140625" style="1" customWidth="1"/>
    <col min="15939" max="15940" width="4.7109375" style="1" customWidth="1"/>
    <col min="15941" max="15960" width="4.140625" style="1" customWidth="1"/>
    <col min="15961" max="15961" width="5" style="1" customWidth="1"/>
    <col min="15962" max="15981" width="4.28515625" style="1" customWidth="1"/>
    <col min="15982" max="15982" width="4.5703125" style="1" customWidth="1"/>
    <col min="15983" max="16001" width="4.140625" style="1" customWidth="1"/>
    <col min="16002" max="16002" width="4.5703125" style="1" customWidth="1"/>
    <col min="16003" max="16021" width="4.42578125" style="1" customWidth="1"/>
    <col min="16022" max="16022" width="10.5703125" style="1" customWidth="1"/>
    <col min="16023" max="16023" width="10.42578125" style="1" customWidth="1"/>
    <col min="16024" max="16024" width="14.7109375" style="1" customWidth="1"/>
    <col min="16025" max="16025" width="27.85546875" style="1" customWidth="1"/>
    <col min="16026" max="16128" width="9.140625" style="1"/>
    <col min="16129" max="16129" width="3.7109375" style="1" customWidth="1"/>
    <col min="16130" max="16130" width="11.7109375" style="1" customWidth="1"/>
    <col min="16131" max="16131" width="16.85546875" style="1" customWidth="1"/>
    <col min="16132" max="16132" width="7.85546875" style="1" customWidth="1"/>
    <col min="16133" max="16133" width="11" style="1" customWidth="1"/>
    <col min="16134" max="16153" width="4.28515625" style="1" customWidth="1"/>
    <col min="16154" max="16173" width="4.140625" style="1" customWidth="1"/>
    <col min="16174" max="16175" width="4.7109375" style="1" customWidth="1"/>
    <col min="16176" max="16194" width="4.140625" style="1" customWidth="1"/>
    <col min="16195" max="16196" width="4.7109375" style="1" customWidth="1"/>
    <col min="16197" max="16216" width="4.140625" style="1" customWidth="1"/>
    <col min="16217" max="16217" width="5" style="1" customWidth="1"/>
    <col min="16218" max="16237" width="4.28515625" style="1" customWidth="1"/>
    <col min="16238" max="16238" width="4.5703125" style="1" customWidth="1"/>
    <col min="16239" max="16257" width="4.140625" style="1" customWidth="1"/>
    <col min="16258" max="16258" width="4.5703125" style="1" customWidth="1"/>
    <col min="16259" max="16277" width="4.42578125" style="1" customWidth="1"/>
    <col min="16278" max="16278" width="10.5703125" style="1" customWidth="1"/>
    <col min="16279" max="16279" width="10.42578125" style="1" customWidth="1"/>
    <col min="16280" max="16280" width="14.7109375" style="1" customWidth="1"/>
    <col min="16281" max="16281" width="27.85546875" style="1" customWidth="1"/>
    <col min="16282" max="16384" width="9.140625" style="1"/>
  </cols>
  <sheetData>
    <row r="1" spans="1:178" ht="15" customHeight="1" x14ac:dyDescent="0.25">
      <c r="A1" s="107" t="s">
        <v>0</v>
      </c>
      <c r="B1" s="107"/>
      <c r="C1" s="107"/>
      <c r="D1" s="107"/>
      <c r="F1" s="108" t="s">
        <v>1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97"/>
      <c r="V1" s="97"/>
      <c r="W1" s="97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97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3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3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4"/>
      <c r="EL1" s="4"/>
      <c r="EM1" s="4"/>
      <c r="EN1" s="2"/>
      <c r="EO1" s="2"/>
      <c r="EP1" s="2"/>
      <c r="EQ1" s="3"/>
      <c r="ER1" s="2"/>
      <c r="ES1" s="5"/>
      <c r="ET1" s="2"/>
      <c r="EU1" s="2"/>
    </row>
    <row r="2" spans="1:178" ht="19.5" customHeight="1" x14ac:dyDescent="0.25">
      <c r="A2" s="109" t="s">
        <v>2</v>
      </c>
      <c r="B2" s="109"/>
      <c r="C2" s="109"/>
      <c r="D2" s="109"/>
      <c r="F2" s="108" t="s">
        <v>3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97"/>
      <c r="V2" s="97"/>
      <c r="W2" s="97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97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3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3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4"/>
      <c r="EL2" s="4"/>
      <c r="EM2" s="4"/>
      <c r="EN2" s="2"/>
      <c r="EO2" s="2"/>
      <c r="EP2" s="2"/>
      <c r="EQ2" s="3"/>
      <c r="ER2" s="2"/>
      <c r="ES2" s="5"/>
      <c r="ET2" s="2"/>
      <c r="EU2" s="2"/>
    </row>
    <row r="3" spans="1:178" ht="14.25" customHeight="1" x14ac:dyDescent="0.25">
      <c r="F3" s="110" t="s">
        <v>4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98"/>
      <c r="V3" s="98"/>
      <c r="W3" s="9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9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9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9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10"/>
      <c r="EL3" s="10"/>
      <c r="EM3" s="10"/>
      <c r="EN3" s="8"/>
      <c r="EO3" s="8"/>
      <c r="EP3" s="8"/>
      <c r="EQ3" s="3"/>
      <c r="ER3" s="8"/>
      <c r="ES3" s="5"/>
      <c r="ET3" s="8"/>
      <c r="EU3" s="8"/>
    </row>
    <row r="4" spans="1:178" ht="8.25" customHeight="1" x14ac:dyDescent="0.25"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3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3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4"/>
      <c r="EL4" s="14"/>
      <c r="EM4" s="14"/>
      <c r="EN4" s="11"/>
      <c r="EO4" s="11"/>
      <c r="EP4" s="11"/>
      <c r="EQ4" s="13"/>
      <c r="ER4" s="11"/>
      <c r="ES4" s="15"/>
      <c r="ET4" s="11"/>
      <c r="EU4" s="11"/>
    </row>
    <row r="5" spans="1:178" s="17" customFormat="1" ht="16.5" customHeight="1" x14ac:dyDescent="0.2">
      <c r="A5" s="111" t="s">
        <v>5</v>
      </c>
      <c r="B5" s="111" t="s">
        <v>6</v>
      </c>
      <c r="C5" s="114" t="s">
        <v>7</v>
      </c>
      <c r="D5" s="115"/>
      <c r="E5" s="120" t="s">
        <v>8</v>
      </c>
      <c r="F5" s="106" t="s">
        <v>9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 t="s">
        <v>9</v>
      </c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 t="s">
        <v>9</v>
      </c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 t="s">
        <v>9</v>
      </c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 t="s">
        <v>9</v>
      </c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31" t="s">
        <v>9</v>
      </c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3"/>
      <c r="ET5" s="134" t="s">
        <v>10</v>
      </c>
      <c r="EU5" s="134"/>
      <c r="EV5" s="102" t="s">
        <v>11</v>
      </c>
      <c r="EW5" s="103" t="s">
        <v>12</v>
      </c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</row>
    <row r="6" spans="1:178" s="19" customFormat="1" ht="104.25" customHeight="1" x14ac:dyDescent="0.2">
      <c r="A6" s="112"/>
      <c r="B6" s="112"/>
      <c r="C6" s="116"/>
      <c r="D6" s="117"/>
      <c r="E6" s="121"/>
      <c r="F6" s="124" t="s">
        <v>13</v>
      </c>
      <c r="G6" s="124"/>
      <c r="H6" s="124"/>
      <c r="I6" s="124" t="s">
        <v>14</v>
      </c>
      <c r="J6" s="124"/>
      <c r="K6" s="124"/>
      <c r="L6" s="124" t="s">
        <v>15</v>
      </c>
      <c r="M6" s="124"/>
      <c r="N6" s="124"/>
      <c r="O6" s="124" t="s">
        <v>16</v>
      </c>
      <c r="P6" s="124"/>
      <c r="Q6" s="124"/>
      <c r="R6" s="104" t="s">
        <v>17</v>
      </c>
      <c r="S6" s="104"/>
      <c r="T6" s="104"/>
      <c r="U6" s="104" t="s">
        <v>18</v>
      </c>
      <c r="V6" s="104"/>
      <c r="W6" s="104"/>
      <c r="X6" s="104" t="s">
        <v>19</v>
      </c>
      <c r="Y6" s="104"/>
      <c r="Z6" s="104"/>
      <c r="AA6" s="104" t="s">
        <v>20</v>
      </c>
      <c r="AB6" s="104"/>
      <c r="AC6" s="104"/>
      <c r="AD6" s="104" t="s">
        <v>21</v>
      </c>
      <c r="AE6" s="104"/>
      <c r="AF6" s="104"/>
      <c r="AG6" s="104" t="s">
        <v>22</v>
      </c>
      <c r="AH6" s="104"/>
      <c r="AI6" s="104"/>
      <c r="AJ6" s="128" t="s">
        <v>23</v>
      </c>
      <c r="AK6" s="129"/>
      <c r="AL6" s="130"/>
      <c r="AM6" s="104" t="s">
        <v>24</v>
      </c>
      <c r="AN6" s="104"/>
      <c r="AO6" s="104"/>
      <c r="AP6" s="104" t="s">
        <v>25</v>
      </c>
      <c r="AQ6" s="104"/>
      <c r="AR6" s="104"/>
      <c r="AS6" s="104" t="s">
        <v>26</v>
      </c>
      <c r="AT6" s="104"/>
      <c r="AU6" s="104"/>
      <c r="AV6" s="104" t="s">
        <v>27</v>
      </c>
      <c r="AW6" s="104"/>
      <c r="AX6" s="104"/>
      <c r="AY6" s="128" t="s">
        <v>28</v>
      </c>
      <c r="AZ6" s="129"/>
      <c r="BA6" s="130"/>
      <c r="BB6" s="104" t="s">
        <v>29</v>
      </c>
      <c r="BC6" s="104"/>
      <c r="BD6" s="104"/>
      <c r="BE6" s="104" t="s">
        <v>30</v>
      </c>
      <c r="BF6" s="104"/>
      <c r="BG6" s="104"/>
      <c r="BH6" s="104" t="s">
        <v>31</v>
      </c>
      <c r="BI6" s="104"/>
      <c r="BJ6" s="104"/>
      <c r="BK6" s="104" t="s">
        <v>32</v>
      </c>
      <c r="BL6" s="104"/>
      <c r="BM6" s="104"/>
      <c r="BN6" s="128" t="s">
        <v>33</v>
      </c>
      <c r="BO6" s="129"/>
      <c r="BP6" s="130"/>
      <c r="BQ6" s="104" t="s">
        <v>34</v>
      </c>
      <c r="BR6" s="104"/>
      <c r="BS6" s="104"/>
      <c r="BT6" s="125" t="s">
        <v>35</v>
      </c>
      <c r="BU6" s="126"/>
      <c r="BV6" s="127"/>
      <c r="BW6" s="104" t="s">
        <v>36</v>
      </c>
      <c r="BX6" s="104"/>
      <c r="BY6" s="104"/>
      <c r="BZ6" s="104" t="s">
        <v>37</v>
      </c>
      <c r="CA6" s="104"/>
      <c r="CB6" s="104"/>
      <c r="CC6" s="104" t="s">
        <v>38</v>
      </c>
      <c r="CD6" s="104"/>
      <c r="CE6" s="104"/>
      <c r="CF6" s="104" t="s">
        <v>39</v>
      </c>
      <c r="CG6" s="104"/>
      <c r="CH6" s="104"/>
      <c r="CI6" s="104" t="s">
        <v>40</v>
      </c>
      <c r="CJ6" s="104"/>
      <c r="CK6" s="104"/>
      <c r="CL6" s="104" t="s">
        <v>41</v>
      </c>
      <c r="CM6" s="104"/>
      <c r="CN6" s="104"/>
      <c r="CO6" s="104" t="s">
        <v>42</v>
      </c>
      <c r="CP6" s="104"/>
      <c r="CQ6" s="104"/>
      <c r="CR6" s="104" t="s">
        <v>43</v>
      </c>
      <c r="CS6" s="104"/>
      <c r="CT6" s="104"/>
      <c r="CU6" s="104" t="s">
        <v>44</v>
      </c>
      <c r="CV6" s="104"/>
      <c r="CW6" s="104"/>
      <c r="CX6" s="104" t="s">
        <v>45</v>
      </c>
      <c r="CY6" s="104"/>
      <c r="CZ6" s="104"/>
      <c r="DA6" s="104" t="s">
        <v>46</v>
      </c>
      <c r="DB6" s="104"/>
      <c r="DC6" s="104"/>
      <c r="DD6" s="104" t="s">
        <v>47</v>
      </c>
      <c r="DE6" s="104"/>
      <c r="DF6" s="104"/>
      <c r="DG6" s="125" t="s">
        <v>48</v>
      </c>
      <c r="DH6" s="126"/>
      <c r="DI6" s="127"/>
      <c r="DJ6" s="125" t="s">
        <v>49</v>
      </c>
      <c r="DK6" s="126"/>
      <c r="DL6" s="127"/>
      <c r="DM6" s="138" t="s">
        <v>50</v>
      </c>
      <c r="DN6" s="139"/>
      <c r="DO6" s="140"/>
      <c r="DP6" s="104" t="s">
        <v>51</v>
      </c>
      <c r="DQ6" s="104"/>
      <c r="DR6" s="104"/>
      <c r="DS6" s="125" t="s">
        <v>52</v>
      </c>
      <c r="DT6" s="126"/>
      <c r="DU6" s="127"/>
      <c r="DV6" s="125" t="s">
        <v>53</v>
      </c>
      <c r="DW6" s="126"/>
      <c r="DX6" s="127"/>
      <c r="DY6" s="135" t="s">
        <v>54</v>
      </c>
      <c r="DZ6" s="136"/>
      <c r="EA6" s="137"/>
      <c r="EB6" s="135" t="s">
        <v>55</v>
      </c>
      <c r="EC6" s="136"/>
      <c r="ED6" s="137"/>
      <c r="EE6" s="125" t="s">
        <v>56</v>
      </c>
      <c r="EF6" s="126"/>
      <c r="EG6" s="127"/>
      <c r="EH6" s="125" t="s">
        <v>188</v>
      </c>
      <c r="EI6" s="126"/>
      <c r="EJ6" s="127"/>
      <c r="EK6" s="125" t="s">
        <v>57</v>
      </c>
      <c r="EL6" s="126"/>
      <c r="EM6" s="127"/>
      <c r="EN6" s="104" t="s">
        <v>58</v>
      </c>
      <c r="EO6" s="104"/>
      <c r="EP6" s="104"/>
      <c r="EQ6" s="104" t="s">
        <v>59</v>
      </c>
      <c r="ER6" s="104"/>
      <c r="ES6" s="104"/>
      <c r="ET6" s="134"/>
      <c r="EU6" s="134"/>
      <c r="EV6" s="102"/>
      <c r="EW6" s="103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</row>
    <row r="7" spans="1:178" s="20" customFormat="1" ht="19.5" customHeight="1" x14ac:dyDescent="0.25">
      <c r="A7" s="112"/>
      <c r="B7" s="112"/>
      <c r="C7" s="116"/>
      <c r="D7" s="117"/>
      <c r="E7" s="121"/>
      <c r="F7" s="123">
        <v>2</v>
      </c>
      <c r="G7" s="123"/>
      <c r="H7" s="123"/>
      <c r="I7" s="123">
        <v>3</v>
      </c>
      <c r="J7" s="123"/>
      <c r="K7" s="123"/>
      <c r="L7" s="123">
        <v>3</v>
      </c>
      <c r="M7" s="123"/>
      <c r="N7" s="123"/>
      <c r="O7" s="123">
        <v>2</v>
      </c>
      <c r="P7" s="123"/>
      <c r="Q7" s="123"/>
      <c r="R7" s="105">
        <v>2</v>
      </c>
      <c r="S7" s="105"/>
      <c r="T7" s="105"/>
      <c r="U7" s="105">
        <v>3</v>
      </c>
      <c r="V7" s="105"/>
      <c r="W7" s="105"/>
      <c r="X7" s="105">
        <v>2</v>
      </c>
      <c r="Y7" s="105"/>
      <c r="Z7" s="105"/>
      <c r="AA7" s="105">
        <v>3</v>
      </c>
      <c r="AB7" s="105"/>
      <c r="AC7" s="105"/>
      <c r="AD7" s="105">
        <v>2</v>
      </c>
      <c r="AE7" s="105"/>
      <c r="AF7" s="105"/>
      <c r="AG7" s="105">
        <v>3</v>
      </c>
      <c r="AH7" s="105"/>
      <c r="AI7" s="105"/>
      <c r="AJ7" s="105">
        <v>2</v>
      </c>
      <c r="AK7" s="105"/>
      <c r="AL7" s="105"/>
      <c r="AM7" s="105">
        <v>2</v>
      </c>
      <c r="AN7" s="105"/>
      <c r="AO7" s="105"/>
      <c r="AP7" s="105">
        <v>2</v>
      </c>
      <c r="AQ7" s="105"/>
      <c r="AR7" s="105"/>
      <c r="AS7" s="105">
        <v>3</v>
      </c>
      <c r="AT7" s="105"/>
      <c r="AU7" s="105"/>
      <c r="AV7" s="105">
        <v>2</v>
      </c>
      <c r="AW7" s="105"/>
      <c r="AX7" s="105"/>
      <c r="AY7" s="105">
        <v>2</v>
      </c>
      <c r="AZ7" s="105"/>
      <c r="BA7" s="105"/>
      <c r="BB7" s="105">
        <v>2</v>
      </c>
      <c r="BC7" s="105"/>
      <c r="BD7" s="105"/>
      <c r="BE7" s="105">
        <v>3</v>
      </c>
      <c r="BF7" s="105"/>
      <c r="BG7" s="105"/>
      <c r="BH7" s="105">
        <v>3</v>
      </c>
      <c r="BI7" s="105"/>
      <c r="BJ7" s="105"/>
      <c r="BK7" s="105">
        <v>3</v>
      </c>
      <c r="BL7" s="105"/>
      <c r="BM7" s="105"/>
      <c r="BN7" s="105">
        <v>2</v>
      </c>
      <c r="BO7" s="105"/>
      <c r="BP7" s="105"/>
      <c r="BQ7" s="105">
        <v>3</v>
      </c>
      <c r="BR7" s="105"/>
      <c r="BS7" s="105"/>
      <c r="BT7" s="105">
        <v>2</v>
      </c>
      <c r="BU7" s="105"/>
      <c r="BV7" s="105"/>
      <c r="BW7" s="105">
        <v>2</v>
      </c>
      <c r="BX7" s="105"/>
      <c r="BY7" s="105"/>
      <c r="BZ7" s="105">
        <v>3</v>
      </c>
      <c r="CA7" s="105"/>
      <c r="CB7" s="105"/>
      <c r="CC7" s="105">
        <v>2</v>
      </c>
      <c r="CD7" s="105"/>
      <c r="CE7" s="105"/>
      <c r="CF7" s="105">
        <v>2</v>
      </c>
      <c r="CG7" s="105"/>
      <c r="CH7" s="105"/>
      <c r="CI7" s="105">
        <v>2</v>
      </c>
      <c r="CJ7" s="105"/>
      <c r="CK7" s="105"/>
      <c r="CL7" s="105">
        <v>2</v>
      </c>
      <c r="CM7" s="105"/>
      <c r="CN7" s="105"/>
      <c r="CO7" s="105">
        <v>2</v>
      </c>
      <c r="CP7" s="105"/>
      <c r="CQ7" s="105"/>
      <c r="CR7" s="105">
        <v>3</v>
      </c>
      <c r="CS7" s="105"/>
      <c r="CT7" s="105"/>
      <c r="CU7" s="105">
        <v>3</v>
      </c>
      <c r="CV7" s="105"/>
      <c r="CW7" s="105"/>
      <c r="CX7" s="105">
        <v>2</v>
      </c>
      <c r="CY7" s="105"/>
      <c r="CZ7" s="105"/>
      <c r="DA7" s="105">
        <v>2</v>
      </c>
      <c r="DB7" s="105"/>
      <c r="DC7" s="105"/>
      <c r="DD7" s="105">
        <v>2</v>
      </c>
      <c r="DE7" s="105"/>
      <c r="DF7" s="105"/>
      <c r="DG7" s="144">
        <v>2</v>
      </c>
      <c r="DH7" s="144"/>
      <c r="DI7" s="144"/>
      <c r="DJ7" s="105">
        <v>2</v>
      </c>
      <c r="DK7" s="105"/>
      <c r="DL7" s="105"/>
      <c r="DM7" s="105">
        <v>2</v>
      </c>
      <c r="DN7" s="105"/>
      <c r="DO7" s="105"/>
      <c r="DP7" s="105">
        <v>2</v>
      </c>
      <c r="DQ7" s="105"/>
      <c r="DR7" s="105"/>
      <c r="DS7" s="105">
        <v>3</v>
      </c>
      <c r="DT7" s="105"/>
      <c r="DU7" s="105"/>
      <c r="DV7" s="141">
        <v>2</v>
      </c>
      <c r="DW7" s="142"/>
      <c r="DX7" s="143"/>
      <c r="DY7" s="141">
        <v>3</v>
      </c>
      <c r="DZ7" s="142"/>
      <c r="EA7" s="143"/>
      <c r="EB7" s="141">
        <v>2</v>
      </c>
      <c r="EC7" s="142"/>
      <c r="ED7" s="143"/>
      <c r="EE7" s="141">
        <v>2</v>
      </c>
      <c r="EF7" s="142"/>
      <c r="EG7" s="143"/>
      <c r="EH7" s="141">
        <v>3</v>
      </c>
      <c r="EI7" s="142"/>
      <c r="EJ7" s="143"/>
      <c r="EK7" s="141">
        <v>2</v>
      </c>
      <c r="EL7" s="142"/>
      <c r="EM7" s="143"/>
      <c r="EN7" s="105">
        <v>4</v>
      </c>
      <c r="EO7" s="105"/>
      <c r="EP7" s="105"/>
      <c r="EQ7" s="105">
        <v>8</v>
      </c>
      <c r="ER7" s="105"/>
      <c r="ES7" s="105"/>
      <c r="ET7" s="106">
        <f>SUM(F7:ES7)</f>
        <v>120</v>
      </c>
      <c r="EU7" s="106"/>
      <c r="EV7" s="102"/>
      <c r="EW7" s="103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</row>
    <row r="8" spans="1:178" s="28" customFormat="1" ht="24" customHeight="1" x14ac:dyDescent="0.25">
      <c r="A8" s="113"/>
      <c r="B8" s="113"/>
      <c r="C8" s="118"/>
      <c r="D8" s="119"/>
      <c r="E8" s="122"/>
      <c r="F8" s="21" t="s">
        <v>60</v>
      </c>
      <c r="G8" s="21" t="s">
        <v>61</v>
      </c>
      <c r="H8" s="21" t="s">
        <v>62</v>
      </c>
      <c r="I8" s="21" t="s">
        <v>60</v>
      </c>
      <c r="J8" s="21" t="s">
        <v>61</v>
      </c>
      <c r="K8" s="21" t="s">
        <v>62</v>
      </c>
      <c r="L8" s="21" t="s">
        <v>60</v>
      </c>
      <c r="M8" s="21" t="s">
        <v>61</v>
      </c>
      <c r="N8" s="21" t="s">
        <v>62</v>
      </c>
      <c r="O8" s="21" t="s">
        <v>60</v>
      </c>
      <c r="P8" s="21" t="s">
        <v>61</v>
      </c>
      <c r="Q8" s="21" t="s">
        <v>62</v>
      </c>
      <c r="R8" s="22" t="s">
        <v>60</v>
      </c>
      <c r="S8" s="22" t="s">
        <v>61</v>
      </c>
      <c r="T8" s="22" t="s">
        <v>62</v>
      </c>
      <c r="U8" s="22" t="s">
        <v>60</v>
      </c>
      <c r="V8" s="22" t="s">
        <v>61</v>
      </c>
      <c r="W8" s="22" t="s">
        <v>62</v>
      </c>
      <c r="X8" s="22" t="s">
        <v>60</v>
      </c>
      <c r="Y8" s="22" t="s">
        <v>61</v>
      </c>
      <c r="Z8" s="22" t="s">
        <v>62</v>
      </c>
      <c r="AA8" s="22" t="s">
        <v>60</v>
      </c>
      <c r="AB8" s="22" t="s">
        <v>61</v>
      </c>
      <c r="AC8" s="22" t="s">
        <v>62</v>
      </c>
      <c r="AD8" s="22" t="s">
        <v>60</v>
      </c>
      <c r="AE8" s="22" t="s">
        <v>61</v>
      </c>
      <c r="AF8" s="22" t="s">
        <v>62</v>
      </c>
      <c r="AG8" s="22" t="s">
        <v>60</v>
      </c>
      <c r="AH8" s="22" t="s">
        <v>61</v>
      </c>
      <c r="AI8" s="22" t="s">
        <v>62</v>
      </c>
      <c r="AJ8" s="22" t="s">
        <v>60</v>
      </c>
      <c r="AK8" s="22" t="s">
        <v>61</v>
      </c>
      <c r="AL8" s="22" t="s">
        <v>62</v>
      </c>
      <c r="AM8" s="22" t="s">
        <v>60</v>
      </c>
      <c r="AN8" s="22" t="s">
        <v>61</v>
      </c>
      <c r="AO8" s="22" t="s">
        <v>62</v>
      </c>
      <c r="AP8" s="22" t="s">
        <v>60</v>
      </c>
      <c r="AQ8" s="22" t="s">
        <v>61</v>
      </c>
      <c r="AR8" s="22" t="s">
        <v>62</v>
      </c>
      <c r="AS8" s="22" t="s">
        <v>60</v>
      </c>
      <c r="AT8" s="22" t="s">
        <v>61</v>
      </c>
      <c r="AU8" s="22" t="s">
        <v>62</v>
      </c>
      <c r="AV8" s="22" t="s">
        <v>60</v>
      </c>
      <c r="AW8" s="22" t="s">
        <v>61</v>
      </c>
      <c r="AX8" s="22" t="s">
        <v>62</v>
      </c>
      <c r="AY8" s="22" t="s">
        <v>60</v>
      </c>
      <c r="AZ8" s="22" t="s">
        <v>61</v>
      </c>
      <c r="BA8" s="22" t="s">
        <v>62</v>
      </c>
      <c r="BB8" s="22" t="s">
        <v>60</v>
      </c>
      <c r="BC8" s="22" t="s">
        <v>61</v>
      </c>
      <c r="BD8" s="22" t="s">
        <v>62</v>
      </c>
      <c r="BE8" s="22" t="s">
        <v>60</v>
      </c>
      <c r="BF8" s="22" t="s">
        <v>61</v>
      </c>
      <c r="BG8" s="22" t="s">
        <v>62</v>
      </c>
      <c r="BH8" s="22" t="s">
        <v>60</v>
      </c>
      <c r="BI8" s="22" t="s">
        <v>61</v>
      </c>
      <c r="BJ8" s="22" t="s">
        <v>62</v>
      </c>
      <c r="BK8" s="22" t="s">
        <v>60</v>
      </c>
      <c r="BL8" s="22" t="s">
        <v>61</v>
      </c>
      <c r="BM8" s="22" t="s">
        <v>62</v>
      </c>
      <c r="BN8" s="22" t="s">
        <v>60</v>
      </c>
      <c r="BO8" s="22" t="s">
        <v>61</v>
      </c>
      <c r="BP8" s="22" t="s">
        <v>62</v>
      </c>
      <c r="BQ8" s="22" t="s">
        <v>60</v>
      </c>
      <c r="BR8" s="22" t="s">
        <v>61</v>
      </c>
      <c r="BS8" s="22" t="s">
        <v>62</v>
      </c>
      <c r="BT8" s="22" t="s">
        <v>60</v>
      </c>
      <c r="BU8" s="22" t="s">
        <v>61</v>
      </c>
      <c r="BV8" s="22" t="s">
        <v>62</v>
      </c>
      <c r="BW8" s="22" t="s">
        <v>60</v>
      </c>
      <c r="BX8" s="22" t="s">
        <v>61</v>
      </c>
      <c r="BY8" s="22" t="s">
        <v>62</v>
      </c>
      <c r="BZ8" s="22" t="s">
        <v>60</v>
      </c>
      <c r="CA8" s="22" t="s">
        <v>61</v>
      </c>
      <c r="CB8" s="22" t="s">
        <v>62</v>
      </c>
      <c r="CC8" s="22" t="s">
        <v>60</v>
      </c>
      <c r="CD8" s="22" t="s">
        <v>61</v>
      </c>
      <c r="CE8" s="22" t="s">
        <v>62</v>
      </c>
      <c r="CF8" s="22" t="s">
        <v>60</v>
      </c>
      <c r="CG8" s="22" t="s">
        <v>61</v>
      </c>
      <c r="CH8" s="22" t="s">
        <v>62</v>
      </c>
      <c r="CI8" s="22" t="s">
        <v>60</v>
      </c>
      <c r="CJ8" s="22" t="s">
        <v>61</v>
      </c>
      <c r="CK8" s="22" t="s">
        <v>62</v>
      </c>
      <c r="CL8" s="22" t="s">
        <v>60</v>
      </c>
      <c r="CM8" s="22" t="s">
        <v>61</v>
      </c>
      <c r="CN8" s="22" t="s">
        <v>62</v>
      </c>
      <c r="CO8" s="22" t="s">
        <v>60</v>
      </c>
      <c r="CP8" s="22" t="s">
        <v>61</v>
      </c>
      <c r="CQ8" s="22" t="s">
        <v>62</v>
      </c>
      <c r="CR8" s="23" t="s">
        <v>60</v>
      </c>
      <c r="CS8" s="22" t="s">
        <v>61</v>
      </c>
      <c r="CT8" s="22" t="s">
        <v>62</v>
      </c>
      <c r="CU8" s="22" t="s">
        <v>60</v>
      </c>
      <c r="CV8" s="22" t="s">
        <v>61</v>
      </c>
      <c r="CW8" s="22" t="s">
        <v>62</v>
      </c>
      <c r="CX8" s="22" t="s">
        <v>60</v>
      </c>
      <c r="CY8" s="22" t="s">
        <v>61</v>
      </c>
      <c r="CZ8" s="22" t="s">
        <v>62</v>
      </c>
      <c r="DA8" s="22" t="s">
        <v>60</v>
      </c>
      <c r="DB8" s="22" t="s">
        <v>61</v>
      </c>
      <c r="DC8" s="22" t="s">
        <v>62</v>
      </c>
      <c r="DD8" s="22" t="s">
        <v>60</v>
      </c>
      <c r="DE8" s="22" t="s">
        <v>61</v>
      </c>
      <c r="DF8" s="22" t="s">
        <v>62</v>
      </c>
      <c r="DG8" s="23" t="s">
        <v>60</v>
      </c>
      <c r="DH8" s="22" t="s">
        <v>61</v>
      </c>
      <c r="DI8" s="22" t="s">
        <v>62</v>
      </c>
      <c r="DJ8" s="22" t="s">
        <v>60</v>
      </c>
      <c r="DK8" s="22" t="s">
        <v>61</v>
      </c>
      <c r="DL8" s="22" t="s">
        <v>62</v>
      </c>
      <c r="DM8" s="22" t="s">
        <v>60</v>
      </c>
      <c r="DN8" s="22" t="s">
        <v>61</v>
      </c>
      <c r="DO8" s="22" t="s">
        <v>62</v>
      </c>
      <c r="DP8" s="22" t="s">
        <v>60</v>
      </c>
      <c r="DQ8" s="22" t="s">
        <v>61</v>
      </c>
      <c r="DR8" s="22" t="s">
        <v>62</v>
      </c>
      <c r="DS8" s="22" t="s">
        <v>60</v>
      </c>
      <c r="DT8" s="22" t="s">
        <v>61</v>
      </c>
      <c r="DU8" s="22" t="s">
        <v>62</v>
      </c>
      <c r="DV8" s="22" t="s">
        <v>60</v>
      </c>
      <c r="DW8" s="22" t="s">
        <v>61</v>
      </c>
      <c r="DX8" s="22" t="s">
        <v>62</v>
      </c>
      <c r="DY8" s="22" t="s">
        <v>60</v>
      </c>
      <c r="DZ8" s="22" t="s">
        <v>61</v>
      </c>
      <c r="EA8" s="22" t="s">
        <v>62</v>
      </c>
      <c r="EB8" s="22" t="s">
        <v>60</v>
      </c>
      <c r="EC8" s="22" t="s">
        <v>61</v>
      </c>
      <c r="ED8" s="22" t="s">
        <v>62</v>
      </c>
      <c r="EE8" s="22" t="s">
        <v>60</v>
      </c>
      <c r="EF8" s="22" t="s">
        <v>61</v>
      </c>
      <c r="EG8" s="22" t="s">
        <v>62</v>
      </c>
      <c r="EH8" s="22" t="s">
        <v>60</v>
      </c>
      <c r="EI8" s="22" t="s">
        <v>61</v>
      </c>
      <c r="EJ8" s="22" t="s">
        <v>62</v>
      </c>
      <c r="EK8" s="22" t="s">
        <v>60</v>
      </c>
      <c r="EL8" s="22" t="s">
        <v>61</v>
      </c>
      <c r="EM8" s="22" t="s">
        <v>62</v>
      </c>
      <c r="EN8" s="22" t="s">
        <v>60</v>
      </c>
      <c r="EO8" s="22" t="s">
        <v>61</v>
      </c>
      <c r="EP8" s="22" t="s">
        <v>62</v>
      </c>
      <c r="EQ8" s="23" t="s">
        <v>60</v>
      </c>
      <c r="ER8" s="22" t="s">
        <v>61</v>
      </c>
      <c r="ES8" s="24" t="s">
        <v>62</v>
      </c>
      <c r="ET8" s="25" t="s">
        <v>62</v>
      </c>
      <c r="EU8" s="26" t="s">
        <v>60</v>
      </c>
      <c r="EV8" s="102"/>
      <c r="EW8" s="103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</row>
    <row r="9" spans="1:178" s="28" customFormat="1" ht="18.95" customHeight="1" x14ac:dyDescent="0.25">
      <c r="A9" s="29">
        <v>1</v>
      </c>
      <c r="B9" s="30" t="s">
        <v>63</v>
      </c>
      <c r="C9" s="31" t="s">
        <v>64</v>
      </c>
      <c r="D9" s="32" t="s">
        <v>65</v>
      </c>
      <c r="E9" s="33" t="s">
        <v>66</v>
      </c>
      <c r="F9" s="34">
        <f>'[1]Phap luat'!$K10</f>
        <v>7.6</v>
      </c>
      <c r="G9" s="34" t="str">
        <f>'[1]Phap luat'!$L10</f>
        <v>B</v>
      </c>
      <c r="H9" s="34">
        <f>'[1]Phap luat'!$M10</f>
        <v>3</v>
      </c>
      <c r="I9" s="34">
        <f>'[1]Hoa DC'!$K10</f>
        <v>5.7</v>
      </c>
      <c r="J9" s="34" t="str">
        <f>'[1]Hoa DC'!$L10</f>
        <v>C</v>
      </c>
      <c r="K9" s="34">
        <f>'[1]Hoa DC'!$M10</f>
        <v>2</v>
      </c>
      <c r="L9" s="35">
        <f>'[1]Toan cao cap A1'!$K10</f>
        <v>7.2</v>
      </c>
      <c r="M9" s="35" t="str">
        <f>'[1]Toan cao cap A1'!$L10</f>
        <v>B</v>
      </c>
      <c r="N9" s="35">
        <f>'[1]Toan cao cap A1'!$M10</f>
        <v>3</v>
      </c>
      <c r="O9" s="35">
        <f>'[1]Nguyen ly 1'!$K10</f>
        <v>9.3000000000000007</v>
      </c>
      <c r="P9" s="35" t="str">
        <f>'[1]Nguyen ly 1'!$L10</f>
        <v>A</v>
      </c>
      <c r="Q9" s="35">
        <f>'[1]Nguyen ly 1'!$M10</f>
        <v>4</v>
      </c>
      <c r="R9" s="35">
        <f>'[1]Tin hoc'!$K10</f>
        <v>9.3000000000000007</v>
      </c>
      <c r="S9" s="35" t="str">
        <f>'[1]Tin hoc'!$L10</f>
        <v>A</v>
      </c>
      <c r="T9" s="35">
        <f>'[1]Tin hoc'!$M10</f>
        <v>4</v>
      </c>
      <c r="U9" s="35">
        <f>'[1]Vat ly đc'!$K10</f>
        <v>5.5</v>
      </c>
      <c r="V9" s="35" t="str">
        <f>'[1]Vat ly đc'!$L10</f>
        <v>C</v>
      </c>
      <c r="W9" s="35">
        <f>'[1]Vat ly đc'!$M10</f>
        <v>2</v>
      </c>
      <c r="X9" s="35">
        <f>'[2]HHHH '!$K10</f>
        <v>5.5</v>
      </c>
      <c r="Y9" s="35" t="str">
        <f>'[2]HHHH '!$L10</f>
        <v>C</v>
      </c>
      <c r="Z9" s="35">
        <f>'[2]HHHH '!$M10</f>
        <v>2</v>
      </c>
      <c r="AA9" s="35">
        <f>'[2]Toan cao cap A2'!$K10</f>
        <v>5.8</v>
      </c>
      <c r="AB9" s="35" t="str">
        <f>'[2]Toan cao cap A2'!$L10</f>
        <v>C</v>
      </c>
      <c r="AC9" s="35">
        <f>'[2]Toan cao cap A2'!$M10</f>
        <v>2</v>
      </c>
      <c r="AD9" s="35">
        <f>[2]KHMT!$K10</f>
        <v>8.9</v>
      </c>
      <c r="AE9" s="35" t="str">
        <f>[2]KHMT!$L10</f>
        <v>A</v>
      </c>
      <c r="AF9" s="35">
        <f>[2]KHMT!$M10</f>
        <v>4</v>
      </c>
      <c r="AG9" s="35">
        <f>'[2]Nguyen ly 2'!$K10</f>
        <v>9.3000000000000007</v>
      </c>
      <c r="AH9" s="35" t="str">
        <f>'[2]Nguyen ly 2'!$L10</f>
        <v>A</v>
      </c>
      <c r="AI9" s="35">
        <f>'[2]Nguyen ly 2'!$M10</f>
        <v>4</v>
      </c>
      <c r="AJ9" s="35">
        <f>[3]SHĐC!$K10</f>
        <v>9.1999999999999993</v>
      </c>
      <c r="AK9" s="35" t="str">
        <f>[3]SHĐC!$L10</f>
        <v>A</v>
      </c>
      <c r="AL9" s="35">
        <f>[3]SHĐC!$M10</f>
        <v>4</v>
      </c>
      <c r="AM9" s="35">
        <f>[3]TTHCM!$K10</f>
        <v>8</v>
      </c>
      <c r="AN9" s="35" t="str">
        <f>[3]TTHCM!$L10</f>
        <v>B</v>
      </c>
      <c r="AO9" s="35">
        <f>[3]TTHCM!$M10</f>
        <v>3</v>
      </c>
      <c r="AP9" s="35">
        <f>[3]VKT!$K10</f>
        <v>7.5</v>
      </c>
      <c r="AQ9" s="35" t="str">
        <f>[3]VKT!$L10</f>
        <v>B</v>
      </c>
      <c r="AR9" s="35">
        <f>[3]VKT!$M10</f>
        <v>3</v>
      </c>
      <c r="AS9" s="35">
        <f>'[3]Hoa PT'!$K10</f>
        <v>7.3</v>
      </c>
      <c r="AT9" s="35" t="str">
        <f>'[3]Hoa PT'!$L10</f>
        <v>B</v>
      </c>
      <c r="AU9" s="35">
        <f>'[3]Hoa PT'!$M10</f>
        <v>3</v>
      </c>
      <c r="AV9" s="36">
        <v>6.6</v>
      </c>
      <c r="AW9" s="36" t="s">
        <v>67</v>
      </c>
      <c r="AX9" s="36">
        <v>2</v>
      </c>
      <c r="AY9" s="35">
        <f>'[3]Toán A3'!$K10</f>
        <v>5.2</v>
      </c>
      <c r="AZ9" s="35" t="str">
        <f>'[3]Toán A3'!$L10</f>
        <v>D</v>
      </c>
      <c r="BA9" s="35">
        <f>'[3]Toán A3'!$M10</f>
        <v>1</v>
      </c>
      <c r="BB9" s="35">
        <f>[3]XSTK!$K10</f>
        <v>4.2</v>
      </c>
      <c r="BC9" s="35" t="str">
        <f>[3]XSTK!$L10</f>
        <v>D</v>
      </c>
      <c r="BD9" s="35">
        <f>[3]XSTK!$M10</f>
        <v>1</v>
      </c>
      <c r="BE9" s="35">
        <f>[4]ĐLCMĐCSVN!$K10</f>
        <v>7.7</v>
      </c>
      <c r="BF9" s="35" t="str">
        <f>[4]ĐLCMĐCSVN!$L10</f>
        <v>B</v>
      </c>
      <c r="BG9" s="35">
        <f>[4]ĐLCMĐCSVN!$M10</f>
        <v>3</v>
      </c>
      <c r="BH9" s="35">
        <f>'[4]QL,XLCTR'!$K10</f>
        <v>9.1</v>
      </c>
      <c r="BI9" s="35" t="str">
        <f>'[4]QL,XLCTR'!$L10</f>
        <v>A</v>
      </c>
      <c r="BJ9" s="35">
        <f>'[4]QL,XLCTR'!$M10</f>
        <v>4</v>
      </c>
      <c r="BK9" s="35">
        <f>'[4]Hoa KTMT'!$K10</f>
        <v>8.1</v>
      </c>
      <c r="BL9" s="35" t="str">
        <f>'[4]Hoa KTMT'!$L10</f>
        <v>B</v>
      </c>
      <c r="BM9" s="35">
        <f>'[4]Hoa KTMT'!$M10</f>
        <v>3</v>
      </c>
      <c r="BN9" s="35">
        <f>'[4]Thuy luc'!$K10</f>
        <v>5.9</v>
      </c>
      <c r="BO9" s="35" t="str">
        <f>'[4]Thuy luc'!$L10</f>
        <v>C</v>
      </c>
      <c r="BP9" s="35">
        <f>'[4]Thuy luc'!$M10</f>
        <v>2</v>
      </c>
      <c r="BQ9" s="145">
        <v>6.3</v>
      </c>
      <c r="BR9" s="145" t="str">
        <f>IF(BQ9&gt;=8.5,"A",IF(BQ9&gt;=7,"B",IF(BQ9&gt;=5.5,"C",IF(BQ9&gt;=4,"D",IF(AND(BQ9&lt;4,BQ9&gt;=0),"F",IF(AND(BR39="",BH9="",BI9=""),"I",IF(OR(BE9&lt;&gt;"",BH9&lt;&gt;"",BI9&lt;&gt;""),"X","R")))))))</f>
        <v>C</v>
      </c>
      <c r="BS9" s="145">
        <f>IF(BR9="A",4,IF(BR9="B",3,IF(BR9="C",2,IF(BR9="D",1,0))))</f>
        <v>2</v>
      </c>
      <c r="BT9" s="37">
        <f>[4]PPNCKH!$K10</f>
        <v>9.1</v>
      </c>
      <c r="BU9" s="35" t="str">
        <f>[4]PPNCKH!$L10</f>
        <v>A</v>
      </c>
      <c r="BV9" s="35">
        <f>[4]PPNCKH!$M10</f>
        <v>4</v>
      </c>
      <c r="BW9" s="35">
        <f>[4]BTDDSH!$K10</f>
        <v>7.9</v>
      </c>
      <c r="BX9" s="35" t="str">
        <f>[4]BTDDSH!$L10</f>
        <v>B</v>
      </c>
      <c r="BY9" s="35">
        <f>[4]BTDDSH!$M10</f>
        <v>3</v>
      </c>
      <c r="BZ9" s="35">
        <f>[4]VSMT!$K10</f>
        <v>9.4</v>
      </c>
      <c r="CA9" s="35" t="str">
        <f>[4]VSMT!$L10</f>
        <v>A</v>
      </c>
      <c r="CB9" s="35">
        <f>[4]VSMT!$M10</f>
        <v>4</v>
      </c>
      <c r="CC9" s="35">
        <f>[5]QTHL!$K10</f>
        <v>7.2</v>
      </c>
      <c r="CD9" s="35" t="str">
        <f>[5]QTHL!$L10</f>
        <v>B</v>
      </c>
      <c r="CE9" s="35">
        <f>[5]QTHL!$M10</f>
        <v>3</v>
      </c>
      <c r="CF9" s="35">
        <f>[5]QTSH!$K10</f>
        <v>6.5</v>
      </c>
      <c r="CG9" s="35" t="str">
        <f>[5]QTSH!$L10</f>
        <v>C</v>
      </c>
      <c r="CH9" s="35">
        <f>[5]QTSH!$M10</f>
        <v>2</v>
      </c>
      <c r="CI9" s="35">
        <f>'[5]Doc hoc MT'!$K10</f>
        <v>7.5</v>
      </c>
      <c r="CJ9" s="35" t="str">
        <f>'[5]Doc hoc MT'!$L10</f>
        <v>B</v>
      </c>
      <c r="CK9" s="35">
        <f>'[5]Doc hoc MT'!$M10</f>
        <v>3</v>
      </c>
      <c r="CL9" s="35">
        <f>'[5]TTXLN&amp;NT'!$K10</f>
        <v>7.8</v>
      </c>
      <c r="CM9" s="35" t="str">
        <f>'[5]TTXLN&amp;NT'!$L10</f>
        <v>B</v>
      </c>
      <c r="CN9" s="35">
        <f>'[5]TTXLN&amp;NT'!$M10</f>
        <v>3</v>
      </c>
      <c r="CO9" s="35">
        <f>[5]TACN!$K10</f>
        <v>7</v>
      </c>
      <c r="CP9" s="35" t="str">
        <f>[5]TACN!$L10</f>
        <v>B</v>
      </c>
      <c r="CQ9" s="35">
        <f>[5]TACN!$M10</f>
        <v>3</v>
      </c>
      <c r="CR9" s="35">
        <f>'[5]QTCN 2'!$K10</f>
        <v>4.0999999999999996</v>
      </c>
      <c r="CS9" s="35" t="str">
        <f>'[5]QTCN 2'!$L10</f>
        <v>D</v>
      </c>
      <c r="CT9" s="35">
        <f>'[5]QTCN 2'!$M10</f>
        <v>1</v>
      </c>
      <c r="CU9" s="35">
        <f>[5]CNXLNC!$K10</f>
        <v>7.9</v>
      </c>
      <c r="CV9" s="35" t="str">
        <f>[5]CNXLNC!$L10</f>
        <v>B</v>
      </c>
      <c r="CW9" s="35">
        <f>[5]CNXLNC!$M10</f>
        <v>3</v>
      </c>
      <c r="CX9" s="36">
        <v>6.6</v>
      </c>
      <c r="CY9" s="36" t="s">
        <v>67</v>
      </c>
      <c r="CZ9" s="36">
        <v>2</v>
      </c>
      <c r="DA9" s="35">
        <f>[6]QTDA!$K10</f>
        <v>4.5</v>
      </c>
      <c r="DB9" s="35" t="str">
        <f>[6]QTDA!$L10</f>
        <v>D</v>
      </c>
      <c r="DC9" s="35">
        <f>[6]QTDA!$M10</f>
        <v>1</v>
      </c>
      <c r="DD9" s="35">
        <f>[6]ST!$K10</f>
        <v>7.7</v>
      </c>
      <c r="DE9" s="35" t="str">
        <f>[6]ST!$L10</f>
        <v>B</v>
      </c>
      <c r="DF9" s="35">
        <f>[6]ST!$M10</f>
        <v>3</v>
      </c>
      <c r="DG9" s="35">
        <f>[6]TKUD!$K10</f>
        <v>4.7</v>
      </c>
      <c r="DH9" s="35" t="str">
        <f>[6]TKUD!$L10</f>
        <v>D</v>
      </c>
      <c r="DI9" s="35">
        <f>[6]TKUD!$M10</f>
        <v>1</v>
      </c>
      <c r="DJ9" s="36">
        <v>9.1999999999999993</v>
      </c>
      <c r="DK9" s="36" t="s">
        <v>68</v>
      </c>
      <c r="DL9" s="36">
        <v>4</v>
      </c>
      <c r="DM9" s="35">
        <f>[6]STH!$K10</f>
        <v>8.5</v>
      </c>
      <c r="DN9" s="35" t="str">
        <f>[6]STH!$L10</f>
        <v>A</v>
      </c>
      <c r="DO9" s="35">
        <f>[6]STH!$M10</f>
        <v>4</v>
      </c>
      <c r="DP9" s="35">
        <f>[6]TTCN!$G10</f>
        <v>9</v>
      </c>
      <c r="DQ9" s="35" t="str">
        <f>[6]TTCN!$H10</f>
        <v>A</v>
      </c>
      <c r="DR9" s="35">
        <f>[6]TTCN!$I10</f>
        <v>4</v>
      </c>
      <c r="DS9" s="35">
        <f>'[7]CNXLNT&amp;DA'!$H10</f>
        <v>8.65</v>
      </c>
      <c r="DT9" s="35" t="str">
        <f>'[7]CNXLNT&amp;DA'!$I10</f>
        <v>A</v>
      </c>
      <c r="DU9" s="35">
        <f>'[7]CNXLNT&amp;DA'!$J10</f>
        <v>4</v>
      </c>
      <c r="DV9" s="35">
        <f>[7]QTMT!$K10</f>
        <v>7.7</v>
      </c>
      <c r="DW9" s="35" t="str">
        <f>[7]QTMT!$L10</f>
        <v>B</v>
      </c>
      <c r="DX9" s="35">
        <f>[7]QTMT!$M10</f>
        <v>3</v>
      </c>
      <c r="DY9" s="35">
        <f>'[7]CNXLKT,TO'!$K10</f>
        <v>6.7</v>
      </c>
      <c r="DZ9" s="35" t="str">
        <f>'[7]CNXLKT,TO'!$L10</f>
        <v>C</v>
      </c>
      <c r="EA9" s="35">
        <f>'[7]CNXLKT,TO'!$M10</f>
        <v>2</v>
      </c>
      <c r="EB9" s="35">
        <f>[7]ONKSTO!$K10</f>
        <v>9.3000000000000007</v>
      </c>
      <c r="EC9" s="35" t="str">
        <f>[7]ONKSTO!$L10</f>
        <v>A</v>
      </c>
      <c r="ED9" s="35">
        <f>[7]ONKSTO!$M10</f>
        <v>4</v>
      </c>
      <c r="EE9" s="35">
        <f>[7]LCSMT!$K10</f>
        <v>8</v>
      </c>
      <c r="EF9" s="35" t="str">
        <f>[7]LCSMT!$L10</f>
        <v>B</v>
      </c>
      <c r="EG9" s="35">
        <f>[7]LCSMT!$M10</f>
        <v>3</v>
      </c>
      <c r="EH9" s="35">
        <f>[8]CTN!$K10</f>
        <v>4.5999999999999996</v>
      </c>
      <c r="EI9" s="35" t="str">
        <f>[8]CTN!$L10</f>
        <v>D</v>
      </c>
      <c r="EJ9" s="35">
        <f>[8]CTN!$M10</f>
        <v>1</v>
      </c>
      <c r="EK9" s="35">
        <f>[7]TTKS!$G10</f>
        <v>7.8</v>
      </c>
      <c r="EL9" s="35" t="str">
        <f>[7]TTKS!$H10</f>
        <v>B</v>
      </c>
      <c r="EM9" s="35">
        <f>[7]TTKS!$I10</f>
        <v>3</v>
      </c>
      <c r="EN9" s="37">
        <v>7.8</v>
      </c>
      <c r="EO9" s="35" t="s">
        <v>73</v>
      </c>
      <c r="EP9" s="35">
        <v>3</v>
      </c>
      <c r="EQ9" s="89"/>
      <c r="ER9" s="92"/>
      <c r="ES9" s="93"/>
      <c r="ET9" s="81"/>
      <c r="EU9" s="82"/>
      <c r="EV9" s="99"/>
      <c r="EW9" s="96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</row>
    <row r="10" spans="1:178" s="28" customFormat="1" ht="18.95" customHeight="1" x14ac:dyDescent="0.25">
      <c r="A10" s="29">
        <v>2</v>
      </c>
      <c r="B10" s="39" t="s">
        <v>69</v>
      </c>
      <c r="C10" s="40" t="s">
        <v>70</v>
      </c>
      <c r="D10" s="41" t="s">
        <v>71</v>
      </c>
      <c r="E10" s="42" t="s">
        <v>72</v>
      </c>
      <c r="F10" s="34">
        <f>'[1]Phap luat'!$K11</f>
        <v>6.9</v>
      </c>
      <c r="G10" s="34" t="str">
        <f>'[1]Phap luat'!$L11</f>
        <v>C</v>
      </c>
      <c r="H10" s="34">
        <f>'[1]Phap luat'!$M11</f>
        <v>2</v>
      </c>
      <c r="I10" s="36">
        <v>6.8</v>
      </c>
      <c r="J10" s="36" t="s">
        <v>67</v>
      </c>
      <c r="K10" s="36">
        <v>2</v>
      </c>
      <c r="L10" s="35">
        <f>'[1]Toan cao cap A1'!$K11</f>
        <v>4.0999999999999996</v>
      </c>
      <c r="M10" s="35" t="str">
        <f>'[1]Toan cao cap A1'!$L11</f>
        <v>D</v>
      </c>
      <c r="N10" s="35">
        <f>'[1]Toan cao cap A1'!$M11</f>
        <v>1</v>
      </c>
      <c r="O10" s="35">
        <f>'[1]Nguyen ly 1'!$K11</f>
        <v>7.2</v>
      </c>
      <c r="P10" s="35" t="str">
        <f>'[1]Nguyen ly 1'!$L11</f>
        <v>B</v>
      </c>
      <c r="Q10" s="35">
        <f>'[1]Nguyen ly 1'!$M11</f>
        <v>3</v>
      </c>
      <c r="R10" s="35">
        <f>'[1]Tin hoc'!$K11</f>
        <v>8.3000000000000007</v>
      </c>
      <c r="S10" s="35" t="str">
        <f>'[1]Tin hoc'!$L11</f>
        <v>B</v>
      </c>
      <c r="T10" s="35">
        <f>'[1]Tin hoc'!$M11</f>
        <v>3</v>
      </c>
      <c r="U10" s="35">
        <f>'[1]Vat ly đc'!$K11</f>
        <v>6.5</v>
      </c>
      <c r="V10" s="35" t="str">
        <f>'[1]Vat ly đc'!$L11</f>
        <v>C</v>
      </c>
      <c r="W10" s="35">
        <f>'[1]Vat ly đc'!$M11</f>
        <v>2</v>
      </c>
      <c r="X10" s="36">
        <v>8.6999999999999993</v>
      </c>
      <c r="Y10" s="36" t="s">
        <v>68</v>
      </c>
      <c r="Z10" s="36">
        <v>4</v>
      </c>
      <c r="AA10" s="35">
        <f>'[2]Toan cao cap A2'!$K11</f>
        <v>4.0999999999999996</v>
      </c>
      <c r="AB10" s="35" t="str">
        <f>'[2]Toan cao cap A2'!$L11</f>
        <v>D</v>
      </c>
      <c r="AC10" s="35">
        <f>'[2]Toan cao cap A2'!$M11</f>
        <v>1</v>
      </c>
      <c r="AD10" s="35">
        <f>[2]KHMT!$K11</f>
        <v>5.7</v>
      </c>
      <c r="AE10" s="35" t="str">
        <f>[2]KHMT!$L11</f>
        <v>C</v>
      </c>
      <c r="AF10" s="35">
        <f>[2]KHMT!$M11</f>
        <v>2</v>
      </c>
      <c r="AG10" s="35">
        <f>'[2]Nguyen ly 2'!$K11</f>
        <v>7.4</v>
      </c>
      <c r="AH10" s="35" t="str">
        <f>'[2]Nguyen ly 2'!$L11</f>
        <v>B</v>
      </c>
      <c r="AI10" s="35">
        <f>'[2]Nguyen ly 2'!$M11</f>
        <v>3</v>
      </c>
      <c r="AJ10" s="35">
        <v>9.6999999999999993</v>
      </c>
      <c r="AK10" s="35" t="s">
        <v>68</v>
      </c>
      <c r="AL10" s="35">
        <v>4</v>
      </c>
      <c r="AM10" s="35">
        <v>9</v>
      </c>
      <c r="AN10" s="35" t="s">
        <v>68</v>
      </c>
      <c r="AO10" s="35">
        <v>4</v>
      </c>
      <c r="AP10" s="35">
        <v>7.7</v>
      </c>
      <c r="AQ10" s="35" t="s">
        <v>73</v>
      </c>
      <c r="AR10" s="35">
        <v>3</v>
      </c>
      <c r="AS10" s="35">
        <v>6.6</v>
      </c>
      <c r="AT10" s="35" t="s">
        <v>67</v>
      </c>
      <c r="AU10" s="35">
        <v>2</v>
      </c>
      <c r="AV10" s="35">
        <v>6.3</v>
      </c>
      <c r="AW10" s="35" t="s">
        <v>67</v>
      </c>
      <c r="AX10" s="35">
        <v>2</v>
      </c>
      <c r="AY10" s="35">
        <v>6.1</v>
      </c>
      <c r="AZ10" s="35" t="s">
        <v>67</v>
      </c>
      <c r="BA10" s="35">
        <v>2</v>
      </c>
      <c r="BB10" s="36">
        <v>4.3</v>
      </c>
      <c r="BC10" s="36" t="s">
        <v>74</v>
      </c>
      <c r="BD10" s="36">
        <v>1</v>
      </c>
      <c r="BE10" s="35">
        <v>8</v>
      </c>
      <c r="BF10" s="35" t="s">
        <v>73</v>
      </c>
      <c r="BG10" s="35">
        <v>3</v>
      </c>
      <c r="BH10" s="35">
        <f>'[4]QL,XLCTR'!$K11</f>
        <v>5</v>
      </c>
      <c r="BI10" s="35" t="str">
        <f>'[4]QL,XLCTR'!$L11</f>
        <v>D</v>
      </c>
      <c r="BJ10" s="35">
        <f>'[4]QL,XLCTR'!$M11</f>
        <v>1</v>
      </c>
      <c r="BK10" s="36">
        <v>4.7</v>
      </c>
      <c r="BL10" s="36" t="s">
        <v>74</v>
      </c>
      <c r="BM10" s="36">
        <v>1</v>
      </c>
      <c r="BN10" s="36">
        <v>4.4000000000000004</v>
      </c>
      <c r="BO10" s="36" t="s">
        <v>74</v>
      </c>
      <c r="BP10" s="36">
        <v>1</v>
      </c>
      <c r="BQ10" s="145">
        <v>7.8</v>
      </c>
      <c r="BR10" s="145" t="str">
        <f t="shared" ref="BR10:BR39" si="0">IF(BQ10&gt;=8.5,"A",IF(BQ10&gt;=7,"B",IF(BQ10&gt;=5.5,"C",IF(BQ10&gt;=4,"D",IF(AND(BQ10&lt;4,BQ10&gt;=0),"F",IF(AND(BR40="",BH10="",BI10=""),"I",IF(OR(BE10&lt;&gt;"",BH10&lt;&gt;"",BI10&lt;&gt;""),"X","R")))))))</f>
        <v>B</v>
      </c>
      <c r="BS10" s="145">
        <f t="shared" ref="BS10:BS39" si="1">IF(BR10="A",4,IF(BR10="B",3,IF(BR10="C",2,IF(BR10="D",1,0))))</f>
        <v>3</v>
      </c>
      <c r="BT10" s="37">
        <v>9.5</v>
      </c>
      <c r="BU10" s="35" t="s">
        <v>68</v>
      </c>
      <c r="BV10" s="35">
        <v>4</v>
      </c>
      <c r="BW10" s="36">
        <v>9.5</v>
      </c>
      <c r="BX10" s="36" t="s">
        <v>68</v>
      </c>
      <c r="BY10" s="36">
        <v>4</v>
      </c>
      <c r="BZ10" s="35">
        <v>7.4</v>
      </c>
      <c r="CA10" s="35" t="s">
        <v>73</v>
      </c>
      <c r="CB10" s="35">
        <v>3</v>
      </c>
      <c r="CC10" s="35">
        <f>[5]QTHL!$K11</f>
        <v>6.6</v>
      </c>
      <c r="CD10" s="35" t="str">
        <f>[5]QTHL!$L11</f>
        <v>C</v>
      </c>
      <c r="CE10" s="35">
        <f>[5]QTHL!$M11</f>
        <v>2</v>
      </c>
      <c r="CF10" s="36">
        <v>5.6</v>
      </c>
      <c r="CG10" s="36" t="s">
        <v>67</v>
      </c>
      <c r="CH10" s="36">
        <v>2</v>
      </c>
      <c r="CI10" s="35">
        <f>'[5]Doc hoc MT'!$K11</f>
        <v>9</v>
      </c>
      <c r="CJ10" s="35" t="str">
        <f>'[5]Doc hoc MT'!$L11</f>
        <v>A</v>
      </c>
      <c r="CK10" s="35">
        <f>'[5]Doc hoc MT'!$M11</f>
        <v>4</v>
      </c>
      <c r="CL10" s="35">
        <f>'[5]TTXLN&amp;NT'!$K11</f>
        <v>8</v>
      </c>
      <c r="CM10" s="35" t="str">
        <f>'[5]TTXLN&amp;NT'!$L11</f>
        <v>B</v>
      </c>
      <c r="CN10" s="35">
        <f>'[5]TTXLN&amp;NT'!$M11</f>
        <v>3</v>
      </c>
      <c r="CO10" s="35">
        <f>[5]TACN!$K11</f>
        <v>7.3</v>
      </c>
      <c r="CP10" s="35" t="str">
        <f>[5]TACN!$L11</f>
        <v>B</v>
      </c>
      <c r="CQ10" s="35">
        <f>[5]TACN!$M11</f>
        <v>3</v>
      </c>
      <c r="CR10" s="35">
        <f>'[5]QTCN 2'!$K11</f>
        <v>8.4</v>
      </c>
      <c r="CS10" s="35" t="str">
        <f>'[5]QTCN 2'!$L11</f>
        <v>B</v>
      </c>
      <c r="CT10" s="35">
        <f>'[5]QTCN 2'!$M11</f>
        <v>3</v>
      </c>
      <c r="CU10" s="35">
        <f>[5]CNXLNC!$K11</f>
        <v>9.4</v>
      </c>
      <c r="CV10" s="35" t="str">
        <f>[5]CNXLNC!$L11</f>
        <v>A</v>
      </c>
      <c r="CW10" s="35">
        <f>[5]CNXLNC!$M11</f>
        <v>4</v>
      </c>
      <c r="CX10" s="35">
        <f>[6]QLMT!$K11</f>
        <v>8</v>
      </c>
      <c r="CY10" s="35" t="str">
        <f>[6]QLMT!$L11</f>
        <v>B</v>
      </c>
      <c r="CZ10" s="35">
        <f>[6]QLMT!$M11</f>
        <v>3</v>
      </c>
      <c r="DA10" s="35">
        <f>[6]QTDA!$K11</f>
        <v>8.1999999999999993</v>
      </c>
      <c r="DB10" s="35" t="str">
        <f>[6]QTDA!$L11</f>
        <v>B</v>
      </c>
      <c r="DC10" s="35">
        <f>[6]QTDA!$M11</f>
        <v>3</v>
      </c>
      <c r="DD10" s="35">
        <f>[6]ST!$K11</f>
        <v>8.4</v>
      </c>
      <c r="DE10" s="35" t="str">
        <f>[6]ST!$L11</f>
        <v>B</v>
      </c>
      <c r="DF10" s="35">
        <f>[6]ST!$M11</f>
        <v>3</v>
      </c>
      <c r="DG10" s="35">
        <f>[6]TKUD!$K11</f>
        <v>6.4</v>
      </c>
      <c r="DH10" s="35" t="str">
        <f>[6]TKUD!$L11</f>
        <v>C</v>
      </c>
      <c r="DI10" s="35">
        <f>[6]TKUD!$M11</f>
        <v>2</v>
      </c>
      <c r="DJ10" s="35">
        <f>[6]DTM!$K11</f>
        <v>8.4</v>
      </c>
      <c r="DK10" s="35" t="str">
        <f>[6]DTM!$L11</f>
        <v>B</v>
      </c>
      <c r="DL10" s="35">
        <f>[6]DTM!$M11</f>
        <v>3</v>
      </c>
      <c r="DM10" s="35">
        <f>[6]STH!$K11</f>
        <v>9.1999999999999993</v>
      </c>
      <c r="DN10" s="35" t="str">
        <f>[6]STH!$L11</f>
        <v>A</v>
      </c>
      <c r="DO10" s="35">
        <f>[6]STH!$M11</f>
        <v>4</v>
      </c>
      <c r="DP10" s="35">
        <f>[6]TTCN!$G11</f>
        <v>8.8000000000000007</v>
      </c>
      <c r="DQ10" s="35" t="str">
        <f>[6]TTCN!$H11</f>
        <v>A</v>
      </c>
      <c r="DR10" s="35">
        <f>[6]TTCN!$I11</f>
        <v>4</v>
      </c>
      <c r="DS10" s="35">
        <f>'[7]CNXLNT&amp;DA'!$H11</f>
        <v>8.5500000000000007</v>
      </c>
      <c r="DT10" s="35" t="str">
        <f>'[7]CNXLNT&amp;DA'!$I11</f>
        <v>A</v>
      </c>
      <c r="DU10" s="35">
        <f>'[7]CNXLNT&amp;DA'!$J11</f>
        <v>4</v>
      </c>
      <c r="DV10" s="35">
        <f>[7]QTMT!$K11</f>
        <v>7.4</v>
      </c>
      <c r="DW10" s="35" t="str">
        <f>[7]QTMT!$L11</f>
        <v>B</v>
      </c>
      <c r="DX10" s="35">
        <f>[7]QTMT!$M11</f>
        <v>3</v>
      </c>
      <c r="DY10" s="35">
        <f>'[7]CNXLKT,TO'!$K11</f>
        <v>8</v>
      </c>
      <c r="DZ10" s="35" t="str">
        <f>'[7]CNXLKT,TO'!$L11</f>
        <v>B</v>
      </c>
      <c r="EA10" s="35">
        <f>'[7]CNXLKT,TO'!$M11</f>
        <v>3</v>
      </c>
      <c r="EB10" s="35">
        <f>[7]ONKSTO!$K11</f>
        <v>8.6</v>
      </c>
      <c r="EC10" s="35" t="str">
        <f>[7]ONKSTO!$L11</f>
        <v>A</v>
      </c>
      <c r="ED10" s="35">
        <f>[7]ONKSTO!$M11</f>
        <v>4</v>
      </c>
      <c r="EE10" s="35">
        <f>[7]LCSMT!$K11</f>
        <v>9</v>
      </c>
      <c r="EF10" s="35" t="str">
        <f>[7]LCSMT!$L11</f>
        <v>A</v>
      </c>
      <c r="EG10" s="35">
        <f>[7]LCSMT!$M11</f>
        <v>4</v>
      </c>
      <c r="EH10" s="35">
        <f>[8]CTN!$K11</f>
        <v>6.7</v>
      </c>
      <c r="EI10" s="35" t="str">
        <f>[8]CTN!$L11</f>
        <v>C</v>
      </c>
      <c r="EJ10" s="35">
        <f>[8]CTN!$M11</f>
        <v>2</v>
      </c>
      <c r="EK10" s="35">
        <f>[7]TTKS!$G11</f>
        <v>8.3000000000000007</v>
      </c>
      <c r="EL10" s="35" t="str">
        <f>[7]TTKS!$H11</f>
        <v>B</v>
      </c>
      <c r="EM10" s="35">
        <f>[7]TTKS!$I11</f>
        <v>3</v>
      </c>
      <c r="EN10" s="43">
        <v>8.3000000000000007</v>
      </c>
      <c r="EO10" s="35" t="s">
        <v>73</v>
      </c>
      <c r="EP10" s="35">
        <v>3</v>
      </c>
      <c r="EQ10" s="35">
        <v>8.1999999999999993</v>
      </c>
      <c r="ER10" s="22" t="s">
        <v>73</v>
      </c>
      <c r="ES10" s="38">
        <v>3</v>
      </c>
      <c r="ET10" s="81">
        <f t="shared" ref="ET10:ET15" si="2">ROUND((H10*$F$7+K10*$I$7+N10*$L$7+Q10*$O$7+T10*$R$7+W10*$U$7+Z10*$X$7+AC10*$AA$7+AF10*$AD$7+AI10*$AG$7+AL10*$AJ$7+AO10*$AM$7+AR10*$AP$7+AU10*$AS$7+AX10*$AV$7+BA10*$AY$7+BD10*$BB$7+BG10*$BE$7+BJ10*$BH$7+BM10*$BK$7+BP10*$BN$7+BS10*$BQ$7+BV10*$BT$7+BY10*$BW$7+CB10*$BZ$7+CE10*$CC$7+CH10*$CF$7+CK10*$CI$7+CN10*$CL$7+CQ10*$CO$7+CT10*$CR$7+CW10*$CU$7+CZ10*$CX$7+DC10*$DA$7+DF10*$DD$7+DI10*$DG$7+DL10*$DJ$7+DO10*$DM$7+DR10*$DP$7+DU10*$DS$7+EP10*$EN$7+ES10*$EQ$7+EM10*$EK$7+EG10*$EE$7+ED10*$EB$7+EJ10*$EH$7+EA10*$DY$7+DX10*$DV$7)/$ET$7,2)</f>
        <v>2.73</v>
      </c>
      <c r="EU10" s="82">
        <f t="shared" ref="EU10:EU39" si="3">ROUND((F10*$F$7+I10*$I$7+L10*$L$7+O10*$O$7+R10*$R$7+U10*$U$7+X10*$X$7+AA10*$AA$7+AD10*$AD$7+AG10*$AG$7+AJ10*$AJ$7+AM10*$AM$7+AP10*$AP$7+AS10*$AS$7+AV10*$AV$7+AY10*$AY$7+BB10*$BB$7+BE10*$BE$7+BH10*$BH$7+BK10*$BK$7+BN10*$BN$7+BQ10*$BQ$7+BT10*$BT$7+BW10*$BW$7+BZ10*$BZ$7+CC10*$CC$7+CF10*$CF$7+CI10*$CI$7+CL10*$CL$7+CO10*$CO$7+CR10*$CR$7+CU10*$CU$7+CX10*$CX$7+DA10*$DA$7+DD10*$DD$7+DG10*$DG$7+DJ10*$DJ$7+DM10*$DM$7+DP10*$DP$7+DS10*$DS$7+EN10*$EN$7+EQ10*$EQ$7+EK10*$EK$7+EE10*$EE$7+EB10*$EB$7+EH10*$EH$7+DY10*$DY$7+DV10*$DV$7)/$ET$7,2)</f>
        <v>7.4</v>
      </c>
      <c r="EV10" s="99" t="str">
        <f t="shared" ref="EV10:EV39" si="4">IF(ET10&lt;2.5,"Trung bình",IF(ET10&lt;3.2,"Khá",IF(ET10&lt;3.6,"Giỏi","Xuất sắc")))</f>
        <v>Khá</v>
      </c>
      <c r="EW10" s="96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</row>
    <row r="11" spans="1:178" s="28" customFormat="1" ht="18.95" customHeight="1" x14ac:dyDescent="0.25">
      <c r="A11" s="29">
        <v>3</v>
      </c>
      <c r="B11" s="39" t="s">
        <v>75</v>
      </c>
      <c r="C11" s="40" t="s">
        <v>76</v>
      </c>
      <c r="D11" s="41" t="s">
        <v>77</v>
      </c>
      <c r="E11" s="42" t="s">
        <v>78</v>
      </c>
      <c r="F11" s="34">
        <f>'[1]Phap luat'!$K13</f>
        <v>6.2</v>
      </c>
      <c r="G11" s="34" t="str">
        <f>'[1]Phap luat'!$L13</f>
        <v>C</v>
      </c>
      <c r="H11" s="34">
        <f>'[1]Phap luat'!$M13</f>
        <v>2</v>
      </c>
      <c r="I11" s="34">
        <f>'[1]Hoa DC'!$K13</f>
        <v>5.9</v>
      </c>
      <c r="J11" s="34" t="str">
        <f>'[1]Hoa DC'!$L13</f>
        <v>C</v>
      </c>
      <c r="K11" s="34">
        <f>'[1]Hoa DC'!$M13</f>
        <v>2</v>
      </c>
      <c r="L11" s="35">
        <f>'[1]Toan cao cap A1'!$K13</f>
        <v>4.7</v>
      </c>
      <c r="M11" s="35" t="str">
        <f>'[1]Toan cao cap A1'!$L13</f>
        <v>D</v>
      </c>
      <c r="N11" s="35">
        <f>'[1]Toan cao cap A1'!$M13</f>
        <v>1</v>
      </c>
      <c r="O11" s="35">
        <f>'[1]Nguyen ly 1'!$K13</f>
        <v>6.5</v>
      </c>
      <c r="P11" s="35" t="str">
        <f>'[1]Nguyen ly 1'!$L13</f>
        <v>C</v>
      </c>
      <c r="Q11" s="35">
        <f>'[1]Nguyen ly 1'!$M13</f>
        <v>2</v>
      </c>
      <c r="R11" s="35">
        <f>'[1]Tin hoc'!$K13</f>
        <v>6.7</v>
      </c>
      <c r="S11" s="35" t="str">
        <f>'[1]Tin hoc'!$L13</f>
        <v>C</v>
      </c>
      <c r="T11" s="35">
        <f>'[1]Tin hoc'!$M13</f>
        <v>2</v>
      </c>
      <c r="U11" s="35">
        <f>'[1]Vat ly đc'!$K13</f>
        <v>6</v>
      </c>
      <c r="V11" s="35" t="str">
        <f>'[1]Vat ly đc'!$L13</f>
        <v>C</v>
      </c>
      <c r="W11" s="35">
        <f>'[1]Vat ly đc'!$M13</f>
        <v>2</v>
      </c>
      <c r="X11" s="36">
        <v>6.6</v>
      </c>
      <c r="Y11" s="36" t="s">
        <v>67</v>
      </c>
      <c r="Z11" s="36">
        <v>2</v>
      </c>
      <c r="AA11" s="36">
        <v>7</v>
      </c>
      <c r="AB11" s="36" t="s">
        <v>73</v>
      </c>
      <c r="AC11" s="36">
        <v>3</v>
      </c>
      <c r="AD11" s="35">
        <f>[2]KHMT!$K13</f>
        <v>6.7</v>
      </c>
      <c r="AE11" s="35" t="str">
        <f>[2]KHMT!$L13</f>
        <v>C</v>
      </c>
      <c r="AF11" s="35">
        <f>[2]KHMT!$M13</f>
        <v>2</v>
      </c>
      <c r="AG11" s="35">
        <f>'[2]Nguyen ly 2'!$K13</f>
        <v>4.5999999999999996</v>
      </c>
      <c r="AH11" s="35" t="str">
        <f>'[2]Nguyen ly 2'!$L13</f>
        <v>D</v>
      </c>
      <c r="AI11" s="35">
        <f>'[2]Nguyen ly 2'!$M13</f>
        <v>1</v>
      </c>
      <c r="AJ11" s="35">
        <f>[3]SHĐC!$K11</f>
        <v>7.7</v>
      </c>
      <c r="AK11" s="35" t="str">
        <f>[3]SHĐC!$L11</f>
        <v>B</v>
      </c>
      <c r="AL11" s="35">
        <f>[3]SHĐC!$M11</f>
        <v>3</v>
      </c>
      <c r="AM11" s="35">
        <f>[3]TTHCM!$K11</f>
        <v>6.6</v>
      </c>
      <c r="AN11" s="35" t="str">
        <f>[3]TTHCM!$L11</f>
        <v>C</v>
      </c>
      <c r="AO11" s="35">
        <f>[3]TTHCM!$M11</f>
        <v>2</v>
      </c>
      <c r="AP11" s="35">
        <f>[3]VKT!$K11</f>
        <v>4</v>
      </c>
      <c r="AQ11" s="35" t="str">
        <f>[3]VKT!$L11</f>
        <v>D</v>
      </c>
      <c r="AR11" s="35">
        <f>[3]VKT!$M11</f>
        <v>1</v>
      </c>
      <c r="AS11" s="36">
        <v>5.5</v>
      </c>
      <c r="AT11" s="36" t="s">
        <v>67</v>
      </c>
      <c r="AU11" s="36">
        <v>2</v>
      </c>
      <c r="AV11" s="35">
        <f>'[3]QTCN 1'!$K11</f>
        <v>6.2</v>
      </c>
      <c r="AW11" s="35" t="str">
        <f>'[3]QTCN 1'!$L11</f>
        <v>C</v>
      </c>
      <c r="AX11" s="35">
        <f>'[3]QTCN 1'!$M11</f>
        <v>2</v>
      </c>
      <c r="AY11" s="35">
        <f>'[3]Toán A3'!$K11</f>
        <v>6</v>
      </c>
      <c r="AZ11" s="35" t="str">
        <f>'[3]Toán A3'!$L11</f>
        <v>C</v>
      </c>
      <c r="BA11" s="35">
        <f>'[3]Toán A3'!$M11</f>
        <v>2</v>
      </c>
      <c r="BB11" s="36">
        <v>5.5</v>
      </c>
      <c r="BC11" s="36" t="s">
        <v>67</v>
      </c>
      <c r="BD11" s="36">
        <v>2</v>
      </c>
      <c r="BE11" s="35">
        <f>[4]ĐLCMĐCSVN!$K12</f>
        <v>7.6</v>
      </c>
      <c r="BF11" s="35" t="str">
        <f>[4]ĐLCMĐCSVN!$L12</f>
        <v>B</v>
      </c>
      <c r="BG11" s="35">
        <f>[4]ĐLCMĐCSVN!$M12</f>
        <v>3</v>
      </c>
      <c r="BH11" s="35">
        <f>'[4]QL,XLCTR'!$K12</f>
        <v>7.5</v>
      </c>
      <c r="BI11" s="35" t="str">
        <f>'[4]QL,XLCTR'!$L12</f>
        <v>B</v>
      </c>
      <c r="BJ11" s="35">
        <f>'[4]QL,XLCTR'!$M12</f>
        <v>3</v>
      </c>
      <c r="BK11" s="35">
        <f>'[4]Hoa KTMT'!$K12</f>
        <v>6.9</v>
      </c>
      <c r="BL11" s="35" t="str">
        <f>'[4]Hoa KTMT'!$L12</f>
        <v>C</v>
      </c>
      <c r="BM11" s="35">
        <f>'[4]Hoa KTMT'!$M12</f>
        <v>2</v>
      </c>
      <c r="BN11" s="36">
        <v>7.5</v>
      </c>
      <c r="BO11" s="36" t="s">
        <v>73</v>
      </c>
      <c r="BP11" s="36">
        <v>3</v>
      </c>
      <c r="BQ11" s="145">
        <v>8.1</v>
      </c>
      <c r="BR11" s="145" t="str">
        <f t="shared" si="0"/>
        <v>B</v>
      </c>
      <c r="BS11" s="145">
        <f t="shared" si="1"/>
        <v>3</v>
      </c>
      <c r="BT11" s="37">
        <f>[4]PPNCKH!$K12</f>
        <v>9.1</v>
      </c>
      <c r="BU11" s="35" t="str">
        <f>[4]PPNCKH!$L12</f>
        <v>A</v>
      </c>
      <c r="BV11" s="35">
        <f>[4]PPNCKH!$M12</f>
        <v>4</v>
      </c>
      <c r="BW11" s="35">
        <f>[4]BTDDSH!$K12</f>
        <v>9</v>
      </c>
      <c r="BX11" s="35" t="str">
        <f>[4]BTDDSH!$L12</f>
        <v>A</v>
      </c>
      <c r="BY11" s="35">
        <f>[4]BTDDSH!$M12</f>
        <v>4</v>
      </c>
      <c r="BZ11" s="35">
        <f>[4]VSMT!$K12</f>
        <v>7.7</v>
      </c>
      <c r="CA11" s="35" t="str">
        <f>[4]VSMT!$L12</f>
        <v>B</v>
      </c>
      <c r="CB11" s="35">
        <f>[4]VSMT!$M12</f>
        <v>3</v>
      </c>
      <c r="CC11" s="35">
        <f>[5]QTHL!$K12</f>
        <v>8.6</v>
      </c>
      <c r="CD11" s="35" t="str">
        <f>[5]QTHL!$L12</f>
        <v>A</v>
      </c>
      <c r="CE11" s="35">
        <f>[5]QTHL!$M12</f>
        <v>4</v>
      </c>
      <c r="CF11" s="35">
        <f>[5]QTSH!$K12</f>
        <v>4.8</v>
      </c>
      <c r="CG11" s="35" t="str">
        <f>[5]QTSH!$L12</f>
        <v>D</v>
      </c>
      <c r="CH11" s="35">
        <f>[5]QTSH!$M12</f>
        <v>1</v>
      </c>
      <c r="CI11" s="35">
        <f>'[5]Doc hoc MT'!$K12</f>
        <v>8.9</v>
      </c>
      <c r="CJ11" s="35" t="str">
        <f>'[5]Doc hoc MT'!$L12</f>
        <v>A</v>
      </c>
      <c r="CK11" s="35">
        <f>'[5]Doc hoc MT'!$M12</f>
        <v>4</v>
      </c>
      <c r="CL11" s="35">
        <f>'[5]TTXLN&amp;NT'!$K12</f>
        <v>6.8</v>
      </c>
      <c r="CM11" s="35" t="str">
        <f>'[5]TTXLN&amp;NT'!$L12</f>
        <v>C</v>
      </c>
      <c r="CN11" s="35">
        <f>'[5]TTXLN&amp;NT'!$M12</f>
        <v>2</v>
      </c>
      <c r="CO11" s="35">
        <f>[5]TACN!$K12</f>
        <v>7.2</v>
      </c>
      <c r="CP11" s="35" t="str">
        <f>[5]TACN!$L12</f>
        <v>B</v>
      </c>
      <c r="CQ11" s="35">
        <f>[5]TACN!$M12</f>
        <v>3</v>
      </c>
      <c r="CR11" s="35">
        <f>'[5]QTCN 2'!$K12</f>
        <v>9</v>
      </c>
      <c r="CS11" s="35" t="str">
        <f>'[5]QTCN 2'!$L12</f>
        <v>A</v>
      </c>
      <c r="CT11" s="35">
        <f>'[5]QTCN 2'!$M12</f>
        <v>4</v>
      </c>
      <c r="CU11" s="35">
        <f>[5]CNXLNC!$K12</f>
        <v>9.1</v>
      </c>
      <c r="CV11" s="35" t="str">
        <f>[5]CNXLNC!$L12</f>
        <v>A</v>
      </c>
      <c r="CW11" s="35">
        <f>[5]CNXLNC!$M12</f>
        <v>4</v>
      </c>
      <c r="CX11" s="35">
        <f>[6]QLMT!$K12</f>
        <v>7.5</v>
      </c>
      <c r="CY11" s="35" t="str">
        <f>[6]QLMT!$L12</f>
        <v>B</v>
      </c>
      <c r="CZ11" s="35">
        <f>[6]QLMT!$M12</f>
        <v>3</v>
      </c>
      <c r="DA11" s="36">
        <v>8.6</v>
      </c>
      <c r="DB11" s="36" t="s">
        <v>68</v>
      </c>
      <c r="DC11" s="36">
        <v>4</v>
      </c>
      <c r="DD11" s="35">
        <f>[6]ST!$K12</f>
        <v>7.6</v>
      </c>
      <c r="DE11" s="35" t="str">
        <f>[6]ST!$L12</f>
        <v>B</v>
      </c>
      <c r="DF11" s="35">
        <f>[6]ST!$M12</f>
        <v>3</v>
      </c>
      <c r="DG11" s="35">
        <f>[6]TKUD!$K12</f>
        <v>6.2</v>
      </c>
      <c r="DH11" s="35" t="str">
        <f>[6]TKUD!$L12</f>
        <v>C</v>
      </c>
      <c r="DI11" s="35">
        <f>[6]TKUD!$M12</f>
        <v>2</v>
      </c>
      <c r="DJ11" s="35">
        <f>[6]DTM!$K12</f>
        <v>7.3</v>
      </c>
      <c r="DK11" s="35" t="str">
        <f>[6]DTM!$L12</f>
        <v>B</v>
      </c>
      <c r="DL11" s="35">
        <f>[6]DTM!$M12</f>
        <v>3</v>
      </c>
      <c r="DM11" s="35">
        <f>[6]STH!$K12</f>
        <v>8.6</v>
      </c>
      <c r="DN11" s="35" t="str">
        <f>[6]STH!$L12</f>
        <v>A</v>
      </c>
      <c r="DO11" s="35">
        <f>[6]STH!$M12</f>
        <v>4</v>
      </c>
      <c r="DP11" s="35">
        <f>[6]TTCN!$G12</f>
        <v>8.5</v>
      </c>
      <c r="DQ11" s="35" t="str">
        <f>[6]TTCN!$H12</f>
        <v>A</v>
      </c>
      <c r="DR11" s="35">
        <f>[6]TTCN!$I12</f>
        <v>4</v>
      </c>
      <c r="DS11" s="35">
        <f>'[7]CNXLNT&amp;DA'!$H12</f>
        <v>7.2</v>
      </c>
      <c r="DT11" s="35" t="str">
        <f>'[7]CNXLNT&amp;DA'!$I12</f>
        <v>B</v>
      </c>
      <c r="DU11" s="35">
        <f>'[7]CNXLNT&amp;DA'!$J12</f>
        <v>3</v>
      </c>
      <c r="DV11" s="35">
        <f>[7]QTMT!$K12</f>
        <v>8</v>
      </c>
      <c r="DW11" s="35" t="str">
        <f>[7]QTMT!$L12</f>
        <v>B</v>
      </c>
      <c r="DX11" s="35">
        <f>[7]QTMT!$M12</f>
        <v>3</v>
      </c>
      <c r="DY11" s="35">
        <f>'[7]CNXLKT,TO'!$K12</f>
        <v>8</v>
      </c>
      <c r="DZ11" s="35" t="str">
        <f>'[7]CNXLKT,TO'!$L12</f>
        <v>B</v>
      </c>
      <c r="EA11" s="35">
        <f>'[7]CNXLKT,TO'!$M12</f>
        <v>3</v>
      </c>
      <c r="EB11" s="35">
        <f>[7]ONKSTO!$K12</f>
        <v>9.5</v>
      </c>
      <c r="EC11" s="35" t="str">
        <f>[7]ONKSTO!$L12</f>
        <v>A</v>
      </c>
      <c r="ED11" s="35">
        <f>[7]ONKSTO!$M12</f>
        <v>4</v>
      </c>
      <c r="EE11" s="35">
        <f>[7]LCSMT!$K12</f>
        <v>8.3000000000000007</v>
      </c>
      <c r="EF11" s="35" t="str">
        <f>[7]LCSMT!$L12</f>
        <v>B</v>
      </c>
      <c r="EG11" s="35">
        <f>[7]LCSMT!$M12</f>
        <v>3</v>
      </c>
      <c r="EH11" s="35">
        <f>[8]CTN!$K12</f>
        <v>6.4</v>
      </c>
      <c r="EI11" s="35" t="str">
        <f>[8]CTN!$L12</f>
        <v>C</v>
      </c>
      <c r="EJ11" s="35">
        <f>[8]CTN!$M12</f>
        <v>2</v>
      </c>
      <c r="EK11" s="35">
        <f>[7]TTKS!$G12</f>
        <v>8.5</v>
      </c>
      <c r="EL11" s="35" t="str">
        <f>[7]TTKS!$H12</f>
        <v>A</v>
      </c>
      <c r="EM11" s="35">
        <f>[7]TTKS!$I12</f>
        <v>4</v>
      </c>
      <c r="EN11" s="43">
        <v>8.5</v>
      </c>
      <c r="EO11" s="35" t="s">
        <v>68</v>
      </c>
      <c r="EP11" s="35">
        <v>4</v>
      </c>
      <c r="EQ11" s="35">
        <v>8.3000000000000007</v>
      </c>
      <c r="ER11" s="22" t="s">
        <v>73</v>
      </c>
      <c r="ES11" s="38">
        <v>3</v>
      </c>
      <c r="ET11" s="81">
        <f t="shared" si="2"/>
        <v>2.76</v>
      </c>
      <c r="EU11" s="82">
        <f t="shared" si="3"/>
        <v>7.27</v>
      </c>
      <c r="EV11" s="99" t="str">
        <f t="shared" si="4"/>
        <v>Khá</v>
      </c>
      <c r="EW11" s="96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</row>
    <row r="12" spans="1:178" s="28" customFormat="1" ht="18.95" customHeight="1" x14ac:dyDescent="0.25">
      <c r="A12" s="29">
        <v>4</v>
      </c>
      <c r="B12" s="30" t="s">
        <v>79</v>
      </c>
      <c r="C12" s="31" t="s">
        <v>80</v>
      </c>
      <c r="D12" s="32" t="s">
        <v>81</v>
      </c>
      <c r="E12" s="33" t="s">
        <v>82</v>
      </c>
      <c r="F12" s="34">
        <f>'[1]Phap luat'!$K14</f>
        <v>6.9</v>
      </c>
      <c r="G12" s="34" t="str">
        <f>'[1]Phap luat'!$L14</f>
        <v>C</v>
      </c>
      <c r="H12" s="34">
        <f>'[1]Phap luat'!$M14</f>
        <v>2</v>
      </c>
      <c r="I12" s="34">
        <f>'[1]Hoa DC'!$K14</f>
        <v>8.4</v>
      </c>
      <c r="J12" s="34" t="str">
        <f>'[1]Hoa DC'!$L14</f>
        <v>B</v>
      </c>
      <c r="K12" s="34">
        <f>'[1]Hoa DC'!$M14</f>
        <v>3</v>
      </c>
      <c r="L12" s="35">
        <f>'[1]Toan cao cap A1'!$K14</f>
        <v>6.5</v>
      </c>
      <c r="M12" s="35" t="str">
        <f>'[1]Toan cao cap A1'!$L14</f>
        <v>C</v>
      </c>
      <c r="N12" s="35">
        <f>'[1]Toan cao cap A1'!$M14</f>
        <v>2</v>
      </c>
      <c r="O12" s="35">
        <f>'[1]Nguyen ly 1'!$K14</f>
        <v>7.2</v>
      </c>
      <c r="P12" s="35" t="str">
        <f>'[1]Nguyen ly 1'!$L14</f>
        <v>B</v>
      </c>
      <c r="Q12" s="35">
        <f>'[1]Nguyen ly 1'!$M14</f>
        <v>3</v>
      </c>
      <c r="R12" s="35">
        <f>'[1]Tin hoc'!$K14</f>
        <v>6.4</v>
      </c>
      <c r="S12" s="35" t="str">
        <f>'[1]Tin hoc'!$L14</f>
        <v>C</v>
      </c>
      <c r="T12" s="35">
        <f>'[1]Tin hoc'!$M14</f>
        <v>2</v>
      </c>
      <c r="U12" s="35">
        <f>'[1]Vat ly đc'!$K14</f>
        <v>9.9</v>
      </c>
      <c r="V12" s="35" t="str">
        <f>'[1]Vat ly đc'!$L14</f>
        <v>A</v>
      </c>
      <c r="W12" s="35">
        <f>'[1]Vat ly đc'!$M14</f>
        <v>4</v>
      </c>
      <c r="X12" s="35">
        <f>'[2]HHHH '!$K14</f>
        <v>4.5</v>
      </c>
      <c r="Y12" s="35" t="str">
        <f>'[2]HHHH '!$L14</f>
        <v>D</v>
      </c>
      <c r="Z12" s="35">
        <f>'[2]HHHH '!$M14</f>
        <v>1</v>
      </c>
      <c r="AA12" s="35">
        <f>'[2]Toan cao cap A2'!$K14</f>
        <v>7.6</v>
      </c>
      <c r="AB12" s="35" t="str">
        <f>'[2]Toan cao cap A2'!$L14</f>
        <v>B</v>
      </c>
      <c r="AC12" s="35">
        <f>'[2]Toan cao cap A2'!$M14</f>
        <v>3</v>
      </c>
      <c r="AD12" s="36">
        <v>8.5</v>
      </c>
      <c r="AE12" s="36" t="s">
        <v>68</v>
      </c>
      <c r="AF12" s="36">
        <v>4</v>
      </c>
      <c r="AG12" s="35">
        <f>'[2]Nguyen ly 2'!$K14</f>
        <v>9.1</v>
      </c>
      <c r="AH12" s="35" t="str">
        <f>'[2]Nguyen ly 2'!$L14</f>
        <v>A</v>
      </c>
      <c r="AI12" s="35">
        <f>'[2]Nguyen ly 2'!$M14</f>
        <v>4</v>
      </c>
      <c r="AJ12" s="35">
        <f>[3]SHĐC!$K12</f>
        <v>8.5</v>
      </c>
      <c r="AK12" s="35" t="str">
        <f>[3]SHĐC!$L12</f>
        <v>A</v>
      </c>
      <c r="AL12" s="35">
        <f>[3]SHĐC!$M12</f>
        <v>4</v>
      </c>
      <c r="AM12" s="35">
        <f>[3]TTHCM!$K12</f>
        <v>9.5</v>
      </c>
      <c r="AN12" s="35" t="str">
        <f>[3]TTHCM!$L12</f>
        <v>A</v>
      </c>
      <c r="AO12" s="35">
        <f>[3]TTHCM!$M12</f>
        <v>4</v>
      </c>
      <c r="AP12" s="35">
        <f>[3]VKT!$K12</f>
        <v>8.6999999999999993</v>
      </c>
      <c r="AQ12" s="35" t="str">
        <f>[3]VKT!$L12</f>
        <v>A</v>
      </c>
      <c r="AR12" s="35">
        <f>[3]VKT!$M12</f>
        <v>4</v>
      </c>
      <c r="AS12" s="35">
        <f>'[3]Hoa PT'!$K12</f>
        <v>8.8000000000000007</v>
      </c>
      <c r="AT12" s="35" t="str">
        <f>'[3]Hoa PT'!$L12</f>
        <v>A</v>
      </c>
      <c r="AU12" s="35">
        <f>'[3]Hoa PT'!$M12</f>
        <v>4</v>
      </c>
      <c r="AV12" s="35">
        <f>'[3]QTCN 1'!$K12</f>
        <v>8</v>
      </c>
      <c r="AW12" s="35" t="str">
        <f>'[3]QTCN 1'!$L12</f>
        <v>B</v>
      </c>
      <c r="AX12" s="35">
        <f>'[3]QTCN 1'!$M12</f>
        <v>3</v>
      </c>
      <c r="AY12" s="35">
        <f>'[3]Toán A3'!$K12</f>
        <v>7.3</v>
      </c>
      <c r="AZ12" s="35" t="str">
        <f>'[3]Toán A3'!$L12</f>
        <v>B</v>
      </c>
      <c r="BA12" s="35">
        <f>'[3]Toán A3'!$M12</f>
        <v>3</v>
      </c>
      <c r="BB12" s="35">
        <f>[3]XSTK!$K12</f>
        <v>5.5</v>
      </c>
      <c r="BC12" s="35" t="str">
        <f>[3]XSTK!$L12</f>
        <v>C</v>
      </c>
      <c r="BD12" s="35">
        <f>[3]XSTK!$M12</f>
        <v>2</v>
      </c>
      <c r="BE12" s="35">
        <f>[4]ĐLCMĐCSVN!$K13</f>
        <v>7.7</v>
      </c>
      <c r="BF12" s="35" t="str">
        <f>[4]ĐLCMĐCSVN!$L13</f>
        <v>B</v>
      </c>
      <c r="BG12" s="35">
        <f>[4]ĐLCMĐCSVN!$M13</f>
        <v>3</v>
      </c>
      <c r="BH12" s="35">
        <f>'[4]QL,XLCTR'!$K13</f>
        <v>6.5</v>
      </c>
      <c r="BI12" s="35" t="str">
        <f>'[4]QL,XLCTR'!$L13</f>
        <v>C</v>
      </c>
      <c r="BJ12" s="35">
        <f>'[4]QL,XLCTR'!$M13</f>
        <v>2</v>
      </c>
      <c r="BK12" s="35">
        <f>'[4]Hoa KTMT'!$K13</f>
        <v>8.8000000000000007</v>
      </c>
      <c r="BL12" s="35" t="str">
        <f>'[4]Hoa KTMT'!$L13</f>
        <v>A</v>
      </c>
      <c r="BM12" s="35">
        <f>'[4]Hoa KTMT'!$M13</f>
        <v>4</v>
      </c>
      <c r="BN12" s="35">
        <f>'[4]Thuy luc'!$K13</f>
        <v>9</v>
      </c>
      <c r="BO12" s="35" t="str">
        <f>'[4]Thuy luc'!$L13</f>
        <v>A</v>
      </c>
      <c r="BP12" s="35">
        <f>'[4]Thuy luc'!$M13</f>
        <v>4</v>
      </c>
      <c r="BQ12" s="145">
        <v>8.4</v>
      </c>
      <c r="BR12" s="145" t="str">
        <f t="shared" si="0"/>
        <v>B</v>
      </c>
      <c r="BS12" s="145">
        <f t="shared" si="1"/>
        <v>3</v>
      </c>
      <c r="BT12" s="37">
        <f>[4]PPNCKH!$K13</f>
        <v>9.1</v>
      </c>
      <c r="BU12" s="35" t="str">
        <f>[4]PPNCKH!$L13</f>
        <v>A</v>
      </c>
      <c r="BV12" s="35">
        <f>[4]PPNCKH!$M13</f>
        <v>4</v>
      </c>
      <c r="BW12" s="35">
        <f>[4]BTDDSH!$K13</f>
        <v>9.3000000000000007</v>
      </c>
      <c r="BX12" s="35" t="str">
        <f>[4]BTDDSH!$L13</f>
        <v>A</v>
      </c>
      <c r="BY12" s="35">
        <f>[4]BTDDSH!$M13</f>
        <v>4</v>
      </c>
      <c r="BZ12" s="35">
        <f>[4]VSMT!$K13</f>
        <v>9</v>
      </c>
      <c r="CA12" s="35" t="str">
        <f>[4]VSMT!$L13</f>
        <v>A</v>
      </c>
      <c r="CB12" s="35">
        <f>[4]VSMT!$M13</f>
        <v>4</v>
      </c>
      <c r="CC12" s="35">
        <f>[5]QTHL!$K13</f>
        <v>9.5</v>
      </c>
      <c r="CD12" s="35" t="str">
        <f>[5]QTHL!$L13</f>
        <v>A</v>
      </c>
      <c r="CE12" s="35">
        <f>[5]QTHL!$M13</f>
        <v>4</v>
      </c>
      <c r="CF12" s="35">
        <f>[5]QTSH!$K13</f>
        <v>6.9</v>
      </c>
      <c r="CG12" s="35" t="str">
        <f>[5]QTSH!$L13</f>
        <v>C</v>
      </c>
      <c r="CH12" s="35">
        <f>[5]QTSH!$M13</f>
        <v>2</v>
      </c>
      <c r="CI12" s="35">
        <f>'[5]Doc hoc MT'!$K13</f>
        <v>8.6</v>
      </c>
      <c r="CJ12" s="35" t="str">
        <f>'[5]Doc hoc MT'!$L13</f>
        <v>A</v>
      </c>
      <c r="CK12" s="35">
        <f>'[5]Doc hoc MT'!$M13</f>
        <v>4</v>
      </c>
      <c r="CL12" s="35">
        <f>'[5]TTXLN&amp;NT'!$K13</f>
        <v>9</v>
      </c>
      <c r="CM12" s="35" t="str">
        <f>'[5]TTXLN&amp;NT'!$L13</f>
        <v>A</v>
      </c>
      <c r="CN12" s="35">
        <f>'[5]TTXLN&amp;NT'!$M13</f>
        <v>4</v>
      </c>
      <c r="CO12" s="35">
        <f>[5]TACN!$K13</f>
        <v>7.5</v>
      </c>
      <c r="CP12" s="35" t="str">
        <f>[5]TACN!$L13</f>
        <v>B</v>
      </c>
      <c r="CQ12" s="35">
        <f>[5]TACN!$M13</f>
        <v>3</v>
      </c>
      <c r="CR12" s="35">
        <f>'[5]QTCN 2'!$K13</f>
        <v>9.6</v>
      </c>
      <c r="CS12" s="35" t="str">
        <f>'[5]QTCN 2'!$L13</f>
        <v>A</v>
      </c>
      <c r="CT12" s="35">
        <f>'[5]QTCN 2'!$M13</f>
        <v>4</v>
      </c>
      <c r="CU12" s="35">
        <f>[5]CNXLNC!$K13</f>
        <v>9.6999999999999993</v>
      </c>
      <c r="CV12" s="35" t="str">
        <f>[5]CNXLNC!$L13</f>
        <v>A</v>
      </c>
      <c r="CW12" s="35">
        <f>[5]CNXLNC!$M13</f>
        <v>4</v>
      </c>
      <c r="CX12" s="35">
        <f>[6]QLMT!$K13</f>
        <v>8</v>
      </c>
      <c r="CY12" s="35" t="str">
        <f>[6]QLMT!$L13</f>
        <v>B</v>
      </c>
      <c r="CZ12" s="35">
        <f>[6]QLMT!$M13</f>
        <v>3</v>
      </c>
      <c r="DA12" s="36">
        <v>9.9</v>
      </c>
      <c r="DB12" s="36" t="s">
        <v>68</v>
      </c>
      <c r="DC12" s="36">
        <v>4</v>
      </c>
      <c r="DD12" s="35">
        <f>[6]ST!$K13</f>
        <v>8</v>
      </c>
      <c r="DE12" s="35" t="str">
        <f>[6]ST!$L13</f>
        <v>B</v>
      </c>
      <c r="DF12" s="35">
        <f>[6]ST!$M13</f>
        <v>3</v>
      </c>
      <c r="DG12" s="35">
        <f>[6]TKUD!$K13</f>
        <v>9.1</v>
      </c>
      <c r="DH12" s="35" t="str">
        <f>[6]TKUD!$L13</f>
        <v>A</v>
      </c>
      <c r="DI12" s="35">
        <f>[6]TKUD!$M13</f>
        <v>4</v>
      </c>
      <c r="DJ12" s="35">
        <f>[6]DTM!$K13</f>
        <v>8.5</v>
      </c>
      <c r="DK12" s="35" t="str">
        <f>[6]DTM!$L13</f>
        <v>A</v>
      </c>
      <c r="DL12" s="35">
        <f>[6]DTM!$M13</f>
        <v>4</v>
      </c>
      <c r="DM12" s="35">
        <f>[6]STH!$K13</f>
        <v>8.6999999999999993</v>
      </c>
      <c r="DN12" s="35" t="str">
        <f>[6]STH!$L13</f>
        <v>A</v>
      </c>
      <c r="DO12" s="35">
        <f>[6]STH!$M13</f>
        <v>4</v>
      </c>
      <c r="DP12" s="35">
        <f>[6]TTCN!$G13</f>
        <v>8.8000000000000007</v>
      </c>
      <c r="DQ12" s="35" t="str">
        <f>[6]TTCN!$H13</f>
        <v>A</v>
      </c>
      <c r="DR12" s="35">
        <f>[6]TTCN!$I13</f>
        <v>4</v>
      </c>
      <c r="DS12" s="35">
        <f>'[7]CNXLNT&amp;DA'!$H13</f>
        <v>9.1</v>
      </c>
      <c r="DT12" s="35" t="str">
        <f>'[7]CNXLNT&amp;DA'!$I13</f>
        <v>A</v>
      </c>
      <c r="DU12" s="35">
        <f>'[7]CNXLNT&amp;DA'!$J13</f>
        <v>4</v>
      </c>
      <c r="DV12" s="35">
        <f>[7]QTMT!$K13</f>
        <v>7.7</v>
      </c>
      <c r="DW12" s="35" t="str">
        <f>[7]QTMT!$L13</f>
        <v>B</v>
      </c>
      <c r="DX12" s="35">
        <f>[7]QTMT!$M13</f>
        <v>3</v>
      </c>
      <c r="DY12" s="35">
        <f>'[7]CNXLKT,TO'!$K13</f>
        <v>8.6</v>
      </c>
      <c r="DZ12" s="35" t="str">
        <f>'[7]CNXLKT,TO'!$L13</f>
        <v>A</v>
      </c>
      <c r="EA12" s="35">
        <f>'[7]CNXLKT,TO'!$M13</f>
        <v>4</v>
      </c>
      <c r="EB12" s="35">
        <f>[7]ONKSTO!$K13</f>
        <v>9.6</v>
      </c>
      <c r="EC12" s="35" t="str">
        <f>[7]ONKSTO!$L13</f>
        <v>A</v>
      </c>
      <c r="ED12" s="35">
        <f>[7]ONKSTO!$M13</f>
        <v>4</v>
      </c>
      <c r="EE12" s="35">
        <f>[7]LCSMT!$K13</f>
        <v>9.3000000000000007</v>
      </c>
      <c r="EF12" s="35" t="str">
        <f>[7]LCSMT!$L13</f>
        <v>A</v>
      </c>
      <c r="EG12" s="35">
        <f>[7]LCSMT!$M13</f>
        <v>4</v>
      </c>
      <c r="EH12" s="35">
        <f>[8]CTN!$K13</f>
        <v>6.7</v>
      </c>
      <c r="EI12" s="35" t="str">
        <f>[8]CTN!$L13</f>
        <v>C</v>
      </c>
      <c r="EJ12" s="35">
        <f>[8]CTN!$M13</f>
        <v>2</v>
      </c>
      <c r="EK12" s="35">
        <f>[7]TTKS!$G13</f>
        <v>8.9</v>
      </c>
      <c r="EL12" s="35" t="str">
        <f>[7]TTKS!$H13</f>
        <v>A</v>
      </c>
      <c r="EM12" s="35">
        <f>[7]TTKS!$I13</f>
        <v>4</v>
      </c>
      <c r="EN12" s="43">
        <v>8.9</v>
      </c>
      <c r="EO12" s="35" t="s">
        <v>68</v>
      </c>
      <c r="EP12" s="35">
        <v>4</v>
      </c>
      <c r="EQ12" s="35">
        <v>9.3000000000000007</v>
      </c>
      <c r="ER12" s="22" t="s">
        <v>68</v>
      </c>
      <c r="ES12" s="38">
        <v>4</v>
      </c>
      <c r="ET12" s="81">
        <f t="shared" si="2"/>
        <v>3.45</v>
      </c>
      <c r="EU12" s="82">
        <f t="shared" si="3"/>
        <v>8.3800000000000008</v>
      </c>
      <c r="EV12" s="146" t="str">
        <f t="shared" si="4"/>
        <v>Giỏi</v>
      </c>
      <c r="EW12" s="96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</row>
    <row r="13" spans="1:178" s="28" customFormat="1" ht="18.95" customHeight="1" x14ac:dyDescent="0.25">
      <c r="A13" s="29">
        <v>5</v>
      </c>
      <c r="B13" s="39" t="s">
        <v>83</v>
      </c>
      <c r="C13" s="40" t="s">
        <v>84</v>
      </c>
      <c r="D13" s="41" t="s">
        <v>85</v>
      </c>
      <c r="E13" s="42" t="s">
        <v>86</v>
      </c>
      <c r="F13" s="34">
        <f>'[1]Phap luat'!$K15</f>
        <v>6.2</v>
      </c>
      <c r="G13" s="34" t="str">
        <f>'[1]Phap luat'!$L15</f>
        <v>C</v>
      </c>
      <c r="H13" s="34">
        <f>'[1]Phap luat'!$M15</f>
        <v>2</v>
      </c>
      <c r="I13" s="36">
        <v>6.4</v>
      </c>
      <c r="J13" s="36" t="s">
        <v>67</v>
      </c>
      <c r="K13" s="36">
        <v>2</v>
      </c>
      <c r="L13" s="36">
        <v>5.0999999999999996</v>
      </c>
      <c r="M13" s="36" t="s">
        <v>74</v>
      </c>
      <c r="N13" s="36">
        <v>1</v>
      </c>
      <c r="O13" s="35">
        <f>'[1]Nguyen ly 1'!$K15</f>
        <v>7.2</v>
      </c>
      <c r="P13" s="35" t="str">
        <f>'[1]Nguyen ly 1'!$L15</f>
        <v>B</v>
      </c>
      <c r="Q13" s="35">
        <f>'[1]Nguyen ly 1'!$M15</f>
        <v>3</v>
      </c>
      <c r="R13" s="35">
        <f>'[1]Tin hoc'!$K15</f>
        <v>7</v>
      </c>
      <c r="S13" s="35" t="str">
        <f>'[1]Tin hoc'!$L15</f>
        <v>B</v>
      </c>
      <c r="T13" s="35">
        <f>'[1]Tin hoc'!$M15</f>
        <v>3</v>
      </c>
      <c r="U13" s="36">
        <v>5.2</v>
      </c>
      <c r="V13" s="36" t="s">
        <v>74</v>
      </c>
      <c r="W13" s="36">
        <v>1</v>
      </c>
      <c r="X13" s="36">
        <v>6.3</v>
      </c>
      <c r="Y13" s="36" t="s">
        <v>67</v>
      </c>
      <c r="Z13" s="36">
        <v>2</v>
      </c>
      <c r="AA13" s="36">
        <v>6.6</v>
      </c>
      <c r="AB13" s="36" t="s">
        <v>67</v>
      </c>
      <c r="AC13" s="36">
        <v>2</v>
      </c>
      <c r="AD13" s="35">
        <f>[2]KHMT!$K15</f>
        <v>6.6</v>
      </c>
      <c r="AE13" s="35" t="str">
        <f>[2]KHMT!$L15</f>
        <v>C</v>
      </c>
      <c r="AF13" s="35">
        <f>[2]KHMT!$M15</f>
        <v>2</v>
      </c>
      <c r="AG13" s="35">
        <f>'[2]Nguyen ly 2'!$K15</f>
        <v>4.5999999999999996</v>
      </c>
      <c r="AH13" s="35" t="str">
        <f>'[2]Nguyen ly 2'!$L15</f>
        <v>D</v>
      </c>
      <c r="AI13" s="35">
        <f>'[2]Nguyen ly 2'!$M15</f>
        <v>1</v>
      </c>
      <c r="AJ13" s="35">
        <f>[3]SHĐC!$K13</f>
        <v>8.3000000000000007</v>
      </c>
      <c r="AK13" s="35" t="str">
        <f>[3]SHĐC!$L13</f>
        <v>B</v>
      </c>
      <c r="AL13" s="35">
        <f>[3]SHĐC!$M13</f>
        <v>3</v>
      </c>
      <c r="AM13" s="35">
        <f>[3]TTHCM!$K13</f>
        <v>7.3</v>
      </c>
      <c r="AN13" s="35" t="str">
        <f>[3]TTHCM!$L13</f>
        <v>B</v>
      </c>
      <c r="AO13" s="35">
        <f>[3]TTHCM!$M13</f>
        <v>3</v>
      </c>
      <c r="AP13" s="35">
        <f>[3]VKT!$K13</f>
        <v>5.3</v>
      </c>
      <c r="AQ13" s="35" t="str">
        <f>[3]VKT!$L13</f>
        <v>D</v>
      </c>
      <c r="AR13" s="35">
        <f>[3]VKT!$M13</f>
        <v>1</v>
      </c>
      <c r="AS13" s="35">
        <f>'[3]Hoa PT'!$K13</f>
        <v>5.5</v>
      </c>
      <c r="AT13" s="35" t="str">
        <f>'[3]Hoa PT'!$L13</f>
        <v>C</v>
      </c>
      <c r="AU13" s="35">
        <f>'[3]Hoa PT'!$M13</f>
        <v>2</v>
      </c>
      <c r="AV13" s="35">
        <f>'[3]QTCN 1'!$K13</f>
        <v>6.2</v>
      </c>
      <c r="AW13" s="35" t="str">
        <f>'[3]QTCN 1'!$L13</f>
        <v>C</v>
      </c>
      <c r="AX13" s="35">
        <f>'[3]QTCN 1'!$M13</f>
        <v>2</v>
      </c>
      <c r="AY13" s="35">
        <f>'[3]Toán A3'!$K13</f>
        <v>4.9000000000000004</v>
      </c>
      <c r="AZ13" s="35" t="str">
        <f>'[3]Toán A3'!$L13</f>
        <v>D</v>
      </c>
      <c r="BA13" s="35">
        <f>'[3]Toán A3'!$M13</f>
        <v>1</v>
      </c>
      <c r="BB13" s="36">
        <v>4.8</v>
      </c>
      <c r="BC13" s="36" t="s">
        <v>74</v>
      </c>
      <c r="BD13" s="36">
        <v>1</v>
      </c>
      <c r="BE13" s="35">
        <f>[4]ĐLCMĐCSVN!$K14</f>
        <v>8.1</v>
      </c>
      <c r="BF13" s="35" t="str">
        <f>[4]ĐLCMĐCSVN!$L14</f>
        <v>B</v>
      </c>
      <c r="BG13" s="35">
        <f>[4]ĐLCMĐCSVN!$M14</f>
        <v>3</v>
      </c>
      <c r="BH13" s="35">
        <f>'[4]QL,XLCTR'!$K14</f>
        <v>8.5</v>
      </c>
      <c r="BI13" s="35" t="str">
        <f>'[4]QL,XLCTR'!$L14</f>
        <v>A</v>
      </c>
      <c r="BJ13" s="35">
        <f>'[4]QL,XLCTR'!$M14</f>
        <v>4</v>
      </c>
      <c r="BK13" s="35">
        <f>'[4]Hoa KTMT'!$K14</f>
        <v>6.7</v>
      </c>
      <c r="BL13" s="35" t="str">
        <f>'[4]Hoa KTMT'!$L14</f>
        <v>C</v>
      </c>
      <c r="BM13" s="35">
        <f>'[4]Hoa KTMT'!$M14</f>
        <v>2</v>
      </c>
      <c r="BN13" s="36">
        <v>5.2</v>
      </c>
      <c r="BO13" s="36" t="s">
        <v>74</v>
      </c>
      <c r="BP13" s="36">
        <v>1</v>
      </c>
      <c r="BQ13" s="145">
        <v>7.1</v>
      </c>
      <c r="BR13" s="145" t="str">
        <f t="shared" si="0"/>
        <v>B</v>
      </c>
      <c r="BS13" s="145">
        <f t="shared" si="1"/>
        <v>3</v>
      </c>
      <c r="BT13" s="37">
        <f>[4]PPNCKH!$K14</f>
        <v>8.9</v>
      </c>
      <c r="BU13" s="35" t="str">
        <f>[4]PPNCKH!$L14</f>
        <v>A</v>
      </c>
      <c r="BV13" s="35">
        <f>[4]PPNCKH!$M14</f>
        <v>4</v>
      </c>
      <c r="BW13" s="35">
        <f>[4]BTDDSH!$K14</f>
        <v>8.6</v>
      </c>
      <c r="BX13" s="35" t="str">
        <f>[4]BTDDSH!$L14</f>
        <v>A</v>
      </c>
      <c r="BY13" s="35">
        <f>[4]BTDDSH!$M14</f>
        <v>4</v>
      </c>
      <c r="BZ13" s="36">
        <v>8.3000000000000007</v>
      </c>
      <c r="CA13" s="36" t="s">
        <v>73</v>
      </c>
      <c r="CB13" s="36">
        <v>3</v>
      </c>
      <c r="CC13" s="35">
        <f>[5]QTHL!$K14</f>
        <v>8.1999999999999993</v>
      </c>
      <c r="CD13" s="35" t="str">
        <f>[5]QTHL!$L14</f>
        <v>B</v>
      </c>
      <c r="CE13" s="35">
        <f>[5]QTHL!$M14</f>
        <v>3</v>
      </c>
      <c r="CF13" s="35">
        <f>[5]QTSH!$K14</f>
        <v>6.9</v>
      </c>
      <c r="CG13" s="35" t="str">
        <f>[5]QTSH!$L14</f>
        <v>C</v>
      </c>
      <c r="CH13" s="35">
        <f>[5]QTSH!$M14</f>
        <v>2</v>
      </c>
      <c r="CI13" s="35">
        <f>'[5]Doc hoc MT'!$K14</f>
        <v>7.2</v>
      </c>
      <c r="CJ13" s="35" t="str">
        <f>'[5]Doc hoc MT'!$L14</f>
        <v>B</v>
      </c>
      <c r="CK13" s="35">
        <f>'[5]Doc hoc MT'!$M14</f>
        <v>3</v>
      </c>
      <c r="CL13" s="35">
        <f>'[5]TTXLN&amp;NT'!$K14</f>
        <v>8.9</v>
      </c>
      <c r="CM13" s="35" t="str">
        <f>'[5]TTXLN&amp;NT'!$L14</f>
        <v>A</v>
      </c>
      <c r="CN13" s="35">
        <f>'[5]TTXLN&amp;NT'!$M14</f>
        <v>4</v>
      </c>
      <c r="CO13" s="35">
        <f>[5]TACN!$K14</f>
        <v>7</v>
      </c>
      <c r="CP13" s="35" t="str">
        <f>[5]TACN!$L14</f>
        <v>B</v>
      </c>
      <c r="CQ13" s="35">
        <f>[5]TACN!$M14</f>
        <v>3</v>
      </c>
      <c r="CR13" s="35">
        <f>'[5]QTCN 2'!$K14</f>
        <v>8.5</v>
      </c>
      <c r="CS13" s="35" t="str">
        <f>'[5]QTCN 2'!$L14</f>
        <v>A</v>
      </c>
      <c r="CT13" s="35">
        <f>'[5]QTCN 2'!$M14</f>
        <v>4</v>
      </c>
      <c r="CU13" s="35">
        <f>[5]CNXLNC!$K14</f>
        <v>9.1</v>
      </c>
      <c r="CV13" s="35" t="str">
        <f>[5]CNXLNC!$L14</f>
        <v>A</v>
      </c>
      <c r="CW13" s="35">
        <f>[5]CNXLNC!$M14</f>
        <v>4</v>
      </c>
      <c r="CX13" s="35">
        <f>[6]QLMT!$K14</f>
        <v>7.8</v>
      </c>
      <c r="CY13" s="35" t="str">
        <f>[6]QLMT!$L14</f>
        <v>B</v>
      </c>
      <c r="CZ13" s="35">
        <f>[6]QLMT!$M14</f>
        <v>3</v>
      </c>
      <c r="DA13" s="35">
        <f>[6]QTDA!$K14</f>
        <v>6.8</v>
      </c>
      <c r="DB13" s="35" t="str">
        <f>[6]QTDA!$L14</f>
        <v>C</v>
      </c>
      <c r="DC13" s="35">
        <f>[6]QTDA!$M14</f>
        <v>2</v>
      </c>
      <c r="DD13" s="35">
        <f>[6]ST!$K14</f>
        <v>7.7</v>
      </c>
      <c r="DE13" s="35" t="str">
        <f>[6]ST!$L14</f>
        <v>B</v>
      </c>
      <c r="DF13" s="35">
        <f>[6]ST!$M14</f>
        <v>3</v>
      </c>
      <c r="DG13" s="35">
        <f>[6]TKUD!$K14</f>
        <v>7.6</v>
      </c>
      <c r="DH13" s="35" t="str">
        <f>[6]TKUD!$L14</f>
        <v>B</v>
      </c>
      <c r="DI13" s="35">
        <f>[6]TKUD!$M14</f>
        <v>3</v>
      </c>
      <c r="DJ13" s="35">
        <f>[6]DTM!$K14</f>
        <v>7.6</v>
      </c>
      <c r="DK13" s="35" t="str">
        <f>[6]DTM!$L14</f>
        <v>B</v>
      </c>
      <c r="DL13" s="35">
        <f>[6]DTM!$M14</f>
        <v>3</v>
      </c>
      <c r="DM13" s="35">
        <f>[6]STH!$K14</f>
        <v>8.1999999999999993</v>
      </c>
      <c r="DN13" s="35" t="str">
        <f>[6]STH!$L14</f>
        <v>B</v>
      </c>
      <c r="DO13" s="35">
        <f>[6]STH!$M14</f>
        <v>3</v>
      </c>
      <c r="DP13" s="35">
        <f>[6]TTCN!$G14</f>
        <v>8.5</v>
      </c>
      <c r="DQ13" s="35" t="str">
        <f>[6]TTCN!$H14</f>
        <v>A</v>
      </c>
      <c r="DR13" s="35">
        <f>[6]TTCN!$I14</f>
        <v>4</v>
      </c>
      <c r="DS13" s="35">
        <f>'[7]CNXLNT&amp;DA'!$H14</f>
        <v>7.75</v>
      </c>
      <c r="DT13" s="35" t="str">
        <f>'[7]CNXLNT&amp;DA'!$I14</f>
        <v>B</v>
      </c>
      <c r="DU13" s="35">
        <f>'[7]CNXLNT&amp;DA'!$J14</f>
        <v>3</v>
      </c>
      <c r="DV13" s="35">
        <f>[7]QTMT!$K14</f>
        <v>7.7</v>
      </c>
      <c r="DW13" s="35" t="str">
        <f>[7]QTMT!$L14</f>
        <v>B</v>
      </c>
      <c r="DX13" s="35">
        <f>[7]QTMT!$M14</f>
        <v>3</v>
      </c>
      <c r="DY13" s="35">
        <f>'[7]CNXLKT,TO'!$K14</f>
        <v>7.6</v>
      </c>
      <c r="DZ13" s="35" t="str">
        <f>'[7]CNXLKT,TO'!$L14</f>
        <v>B</v>
      </c>
      <c r="EA13" s="35">
        <f>'[7]CNXLKT,TO'!$M14</f>
        <v>3</v>
      </c>
      <c r="EB13" s="35">
        <f>[7]ONKSTO!$K14</f>
        <v>9.1999999999999993</v>
      </c>
      <c r="EC13" s="35" t="str">
        <f>[7]ONKSTO!$L14</f>
        <v>A</v>
      </c>
      <c r="ED13" s="35">
        <f>[7]ONKSTO!$M14</f>
        <v>4</v>
      </c>
      <c r="EE13" s="35">
        <f>[7]LCSMT!$K14</f>
        <v>8.6999999999999993</v>
      </c>
      <c r="EF13" s="35" t="str">
        <f>[7]LCSMT!$L14</f>
        <v>A</v>
      </c>
      <c r="EG13" s="35">
        <f>[7]LCSMT!$M14</f>
        <v>4</v>
      </c>
      <c r="EH13" s="35">
        <f>[8]CTN!$K14</f>
        <v>6.7</v>
      </c>
      <c r="EI13" s="35" t="str">
        <f>[8]CTN!$L14</f>
        <v>C</v>
      </c>
      <c r="EJ13" s="35">
        <f>[8]CTN!$M14</f>
        <v>2</v>
      </c>
      <c r="EK13" s="35">
        <f>[7]TTKS!$G14</f>
        <v>8.3000000000000007</v>
      </c>
      <c r="EL13" s="35" t="str">
        <f>[7]TTKS!$H14</f>
        <v>B</v>
      </c>
      <c r="EM13" s="35">
        <f>[7]TTKS!$I14</f>
        <v>3</v>
      </c>
      <c r="EN13" s="43">
        <v>8.3000000000000007</v>
      </c>
      <c r="EO13" s="35" t="s">
        <v>73</v>
      </c>
      <c r="EP13" s="35">
        <v>3</v>
      </c>
      <c r="EQ13" s="35">
        <v>8.1999999999999993</v>
      </c>
      <c r="ER13" s="22" t="s">
        <v>73</v>
      </c>
      <c r="ES13" s="38">
        <v>3</v>
      </c>
      <c r="ET13" s="81">
        <f t="shared" si="2"/>
        <v>2.67</v>
      </c>
      <c r="EU13" s="82">
        <f t="shared" si="3"/>
        <v>7.27</v>
      </c>
      <c r="EV13" s="99" t="str">
        <f t="shared" si="4"/>
        <v>Khá</v>
      </c>
      <c r="EW13" s="96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</row>
    <row r="14" spans="1:178" s="28" customFormat="1" ht="18.95" customHeight="1" x14ac:dyDescent="0.25">
      <c r="A14" s="29">
        <v>6</v>
      </c>
      <c r="B14" s="39" t="s">
        <v>87</v>
      </c>
      <c r="C14" s="40" t="s">
        <v>88</v>
      </c>
      <c r="D14" s="41" t="s">
        <v>85</v>
      </c>
      <c r="E14" s="42" t="s">
        <v>89</v>
      </c>
      <c r="F14" s="34">
        <f>'[1]Phap luat'!$K16</f>
        <v>5.5</v>
      </c>
      <c r="G14" s="34" t="str">
        <f>'[1]Phap luat'!$L16</f>
        <v>C</v>
      </c>
      <c r="H14" s="34">
        <f>'[1]Phap luat'!$M16</f>
        <v>2</v>
      </c>
      <c r="I14" s="36">
        <v>6.1</v>
      </c>
      <c r="J14" s="36" t="s">
        <v>67</v>
      </c>
      <c r="K14" s="36">
        <v>2</v>
      </c>
      <c r="L14" s="36">
        <v>4.2</v>
      </c>
      <c r="M14" s="36" t="s">
        <v>74</v>
      </c>
      <c r="N14" s="36">
        <v>1</v>
      </c>
      <c r="O14" s="35">
        <f>'[1]Nguyen ly 1'!$K16</f>
        <v>7</v>
      </c>
      <c r="P14" s="35" t="str">
        <f>'[1]Nguyen ly 1'!$L16</f>
        <v>B</v>
      </c>
      <c r="Q14" s="35">
        <f>'[1]Nguyen ly 1'!$M16</f>
        <v>3</v>
      </c>
      <c r="R14" s="35">
        <f>'[1]Tin hoc'!$K16</f>
        <v>6.1</v>
      </c>
      <c r="S14" s="35" t="str">
        <f>'[1]Tin hoc'!$L16</f>
        <v>C</v>
      </c>
      <c r="T14" s="35">
        <f>'[1]Tin hoc'!$M16</f>
        <v>2</v>
      </c>
      <c r="U14" s="35">
        <f>'[1]Vat ly đc'!$K16</f>
        <v>5.4</v>
      </c>
      <c r="V14" s="35" t="str">
        <f>'[1]Vat ly đc'!$L16</f>
        <v>D</v>
      </c>
      <c r="W14" s="35">
        <f>'[1]Vat ly đc'!$M16</f>
        <v>1</v>
      </c>
      <c r="X14" s="36">
        <v>7.7</v>
      </c>
      <c r="Y14" s="36" t="s">
        <v>73</v>
      </c>
      <c r="Z14" s="36">
        <v>3</v>
      </c>
      <c r="AA14" s="36">
        <v>6.9</v>
      </c>
      <c r="AB14" s="36" t="s">
        <v>67</v>
      </c>
      <c r="AC14" s="36">
        <v>2</v>
      </c>
      <c r="AD14" s="35">
        <f>[2]KHMT!$K16</f>
        <v>7</v>
      </c>
      <c r="AE14" s="35" t="str">
        <f>[2]KHMT!$L16</f>
        <v>B</v>
      </c>
      <c r="AF14" s="35">
        <f>[2]KHMT!$M16</f>
        <v>3</v>
      </c>
      <c r="AG14" s="35">
        <f>'[2]Nguyen ly 2'!$K16</f>
        <v>7.4</v>
      </c>
      <c r="AH14" s="35" t="str">
        <f>'[2]Nguyen ly 2'!$L16</f>
        <v>B</v>
      </c>
      <c r="AI14" s="35">
        <f>'[2]Nguyen ly 2'!$M16</f>
        <v>3</v>
      </c>
      <c r="AJ14" s="35">
        <f>[3]SHĐC!$K14</f>
        <v>9.5</v>
      </c>
      <c r="AK14" s="35" t="str">
        <f>[3]SHĐC!$L14</f>
        <v>A</v>
      </c>
      <c r="AL14" s="35">
        <f>[3]SHĐC!$M14</f>
        <v>4</v>
      </c>
      <c r="AM14" s="35">
        <f>[3]TTHCM!$K14</f>
        <v>6.5</v>
      </c>
      <c r="AN14" s="35" t="str">
        <f>[3]TTHCM!$L14</f>
        <v>C</v>
      </c>
      <c r="AO14" s="35">
        <f>[3]TTHCM!$M14</f>
        <v>2</v>
      </c>
      <c r="AP14" s="35">
        <f>[3]VKT!$K14</f>
        <v>5.9</v>
      </c>
      <c r="AQ14" s="35" t="str">
        <f>[3]VKT!$L14</f>
        <v>C</v>
      </c>
      <c r="AR14" s="35">
        <f>[3]VKT!$M14</f>
        <v>2</v>
      </c>
      <c r="AS14" s="35">
        <f>'[3]Hoa PT'!$K14</f>
        <v>5.5</v>
      </c>
      <c r="AT14" s="35" t="str">
        <f>'[3]Hoa PT'!$L14</f>
        <v>C</v>
      </c>
      <c r="AU14" s="35">
        <f>'[3]Hoa PT'!$M14</f>
        <v>2</v>
      </c>
      <c r="AV14" s="35">
        <f>'[3]QTCN 1'!$K14</f>
        <v>5.3</v>
      </c>
      <c r="AW14" s="35" t="str">
        <f>'[3]QTCN 1'!$L14</f>
        <v>D</v>
      </c>
      <c r="AX14" s="35">
        <f>'[3]QTCN 1'!$M14</f>
        <v>1</v>
      </c>
      <c r="AY14" s="35">
        <f>'[3]Toán A3'!$K14</f>
        <v>6.2</v>
      </c>
      <c r="AZ14" s="35" t="str">
        <f>'[3]Toán A3'!$L14</f>
        <v>C</v>
      </c>
      <c r="BA14" s="35">
        <f>'[3]Toán A3'!$M14</f>
        <v>2</v>
      </c>
      <c r="BB14" s="88">
        <f>[3]XSTK!$K14</f>
        <v>1.8</v>
      </c>
      <c r="BC14" s="88" t="str">
        <f>[3]XSTK!$L14</f>
        <v>F</v>
      </c>
      <c r="BD14" s="88">
        <f>[3]XSTK!$M14</f>
        <v>0</v>
      </c>
      <c r="BE14" s="35">
        <f>[4]ĐLCMĐCSVN!$K15</f>
        <v>7.4</v>
      </c>
      <c r="BF14" s="35" t="str">
        <f>[4]ĐLCMĐCSVN!$L15</f>
        <v>B</v>
      </c>
      <c r="BG14" s="35">
        <f>[4]ĐLCMĐCSVN!$M15</f>
        <v>3</v>
      </c>
      <c r="BH14" s="35">
        <f>'[4]QL,XLCTR'!$K15</f>
        <v>6.6</v>
      </c>
      <c r="BI14" s="35" t="str">
        <f>'[4]QL,XLCTR'!$L15</f>
        <v>C</v>
      </c>
      <c r="BJ14" s="35">
        <f>'[4]QL,XLCTR'!$M15</f>
        <v>2</v>
      </c>
      <c r="BK14" s="35">
        <f>'[4]Hoa KTMT'!$K15</f>
        <v>6.1</v>
      </c>
      <c r="BL14" s="35" t="str">
        <f>'[4]Hoa KTMT'!$L15</f>
        <v>C</v>
      </c>
      <c r="BM14" s="35">
        <f>'[4]Hoa KTMT'!$M15</f>
        <v>2</v>
      </c>
      <c r="BN14" s="35">
        <f>'[4]Thuy luc'!$K15</f>
        <v>6.5</v>
      </c>
      <c r="BO14" s="35" t="str">
        <f>'[4]Thuy luc'!$L15</f>
        <v>C</v>
      </c>
      <c r="BP14" s="35">
        <f>'[4]Thuy luc'!$M15</f>
        <v>2</v>
      </c>
      <c r="BQ14" s="145">
        <v>7.6</v>
      </c>
      <c r="BR14" s="145" t="str">
        <f t="shared" si="0"/>
        <v>B</v>
      </c>
      <c r="BS14" s="145">
        <f t="shared" si="1"/>
        <v>3</v>
      </c>
      <c r="BT14" s="37">
        <f>[4]PPNCKH!$K15</f>
        <v>9.5</v>
      </c>
      <c r="BU14" s="35" t="str">
        <f>[4]PPNCKH!$L15</f>
        <v>A</v>
      </c>
      <c r="BV14" s="35">
        <f>[4]PPNCKH!$M15</f>
        <v>4</v>
      </c>
      <c r="BW14" s="35">
        <f>[4]BTDDSH!$K15</f>
        <v>9</v>
      </c>
      <c r="BX14" s="35" t="str">
        <f>[4]BTDDSH!$L15</f>
        <v>A</v>
      </c>
      <c r="BY14" s="35">
        <f>[4]BTDDSH!$M15</f>
        <v>4</v>
      </c>
      <c r="BZ14" s="36">
        <v>8.8000000000000007</v>
      </c>
      <c r="CA14" s="36" t="s">
        <v>68</v>
      </c>
      <c r="CB14" s="36">
        <v>4</v>
      </c>
      <c r="CC14" s="35">
        <f>[5]QTHL!$K15</f>
        <v>9</v>
      </c>
      <c r="CD14" s="35" t="str">
        <f>[5]QTHL!$L15</f>
        <v>A</v>
      </c>
      <c r="CE14" s="35">
        <f>[5]QTHL!$M15</f>
        <v>4</v>
      </c>
      <c r="CF14" s="36">
        <v>5.9</v>
      </c>
      <c r="CG14" s="36" t="s">
        <v>67</v>
      </c>
      <c r="CH14" s="36">
        <v>2</v>
      </c>
      <c r="CI14" s="35">
        <f>'[5]Doc hoc MT'!$K15</f>
        <v>6.3</v>
      </c>
      <c r="CJ14" s="35" t="str">
        <f>'[5]Doc hoc MT'!$L15</f>
        <v>C</v>
      </c>
      <c r="CK14" s="35">
        <f>'[5]Doc hoc MT'!$M15</f>
        <v>2</v>
      </c>
      <c r="CL14" s="35">
        <f>'[5]TTXLN&amp;NT'!$K15</f>
        <v>8.1</v>
      </c>
      <c r="CM14" s="35" t="str">
        <f>'[5]TTXLN&amp;NT'!$L15</f>
        <v>B</v>
      </c>
      <c r="CN14" s="35">
        <f>'[5]TTXLN&amp;NT'!$M15</f>
        <v>3</v>
      </c>
      <c r="CO14" s="35">
        <f>[5]TACN!$K15</f>
        <v>7.2</v>
      </c>
      <c r="CP14" s="35" t="str">
        <f>[5]TACN!$L15</f>
        <v>B</v>
      </c>
      <c r="CQ14" s="35">
        <f>[5]TACN!$M15</f>
        <v>3</v>
      </c>
      <c r="CR14" s="35">
        <f>'[5]QTCN 2'!$K15</f>
        <v>8.1</v>
      </c>
      <c r="CS14" s="35" t="str">
        <f>'[5]QTCN 2'!$L15</f>
        <v>B</v>
      </c>
      <c r="CT14" s="35">
        <f>'[5]QTCN 2'!$M15</f>
        <v>3</v>
      </c>
      <c r="CU14" s="35">
        <f>[5]CNXLNC!$K15</f>
        <v>8.9</v>
      </c>
      <c r="CV14" s="35" t="str">
        <f>[5]CNXLNC!$L15</f>
        <v>A</v>
      </c>
      <c r="CW14" s="35">
        <f>[5]CNXLNC!$M15</f>
        <v>4</v>
      </c>
      <c r="CX14" s="35">
        <f>[6]QLMT!$K15</f>
        <v>6.8</v>
      </c>
      <c r="CY14" s="35" t="str">
        <f>[6]QLMT!$L15</f>
        <v>C</v>
      </c>
      <c r="CZ14" s="35">
        <f>[6]QLMT!$M15</f>
        <v>2</v>
      </c>
      <c r="DA14" s="36">
        <v>7.9</v>
      </c>
      <c r="DB14" s="36" t="s">
        <v>73</v>
      </c>
      <c r="DC14" s="36">
        <v>3</v>
      </c>
      <c r="DD14" s="35">
        <f>[6]ST!$K15</f>
        <v>7.7</v>
      </c>
      <c r="DE14" s="35" t="str">
        <f>[6]ST!$L15</f>
        <v>B</v>
      </c>
      <c r="DF14" s="35">
        <f>[6]ST!$M15</f>
        <v>3</v>
      </c>
      <c r="DG14" s="35">
        <f>[6]TKUD!$K15</f>
        <v>6.6</v>
      </c>
      <c r="DH14" s="35" t="str">
        <f>[6]TKUD!$L15</f>
        <v>C</v>
      </c>
      <c r="DI14" s="35">
        <f>[6]TKUD!$M15</f>
        <v>2</v>
      </c>
      <c r="DJ14" s="36">
        <v>7.8</v>
      </c>
      <c r="DK14" s="36" t="s">
        <v>73</v>
      </c>
      <c r="DL14" s="36">
        <v>3</v>
      </c>
      <c r="DM14" s="35">
        <f>[6]STH!$K15</f>
        <v>7.6</v>
      </c>
      <c r="DN14" s="35" t="str">
        <f>[6]STH!$L15</f>
        <v>B</v>
      </c>
      <c r="DO14" s="35">
        <f>[6]STH!$M15</f>
        <v>3</v>
      </c>
      <c r="DP14" s="35">
        <f>[6]TTCN!$G15</f>
        <v>9</v>
      </c>
      <c r="DQ14" s="35" t="str">
        <f>[6]TTCN!$H15</f>
        <v>A</v>
      </c>
      <c r="DR14" s="35">
        <f>[6]TTCN!$I15</f>
        <v>4</v>
      </c>
      <c r="DS14" s="35">
        <f>'[7]CNXLNT&amp;DA'!$H15</f>
        <v>8.1999999999999993</v>
      </c>
      <c r="DT14" s="35" t="str">
        <f>'[7]CNXLNT&amp;DA'!$I15</f>
        <v>B</v>
      </c>
      <c r="DU14" s="35">
        <f>'[7]CNXLNT&amp;DA'!$J15</f>
        <v>3</v>
      </c>
      <c r="DV14" s="35">
        <f>[7]QTMT!$K15</f>
        <v>7.7</v>
      </c>
      <c r="DW14" s="35" t="str">
        <f>[7]QTMT!$L15</f>
        <v>B</v>
      </c>
      <c r="DX14" s="35">
        <f>[7]QTMT!$M15</f>
        <v>3</v>
      </c>
      <c r="DY14" s="35">
        <f>'[7]CNXLKT,TO'!$K15</f>
        <v>8.1</v>
      </c>
      <c r="DZ14" s="35" t="str">
        <f>'[7]CNXLKT,TO'!$L15</f>
        <v>B</v>
      </c>
      <c r="EA14" s="35">
        <f>'[7]CNXLKT,TO'!$M15</f>
        <v>3</v>
      </c>
      <c r="EB14" s="35">
        <f>[7]ONKSTO!$K15</f>
        <v>8.9</v>
      </c>
      <c r="EC14" s="35" t="str">
        <f>[7]ONKSTO!$L15</f>
        <v>A</v>
      </c>
      <c r="ED14" s="35">
        <f>[7]ONKSTO!$M15</f>
        <v>4</v>
      </c>
      <c r="EE14" s="35">
        <f>[7]LCSMT!$K15</f>
        <v>8.3000000000000007</v>
      </c>
      <c r="EF14" s="35" t="str">
        <f>[7]LCSMT!$L15</f>
        <v>B</v>
      </c>
      <c r="EG14" s="35">
        <f>[7]LCSMT!$M15</f>
        <v>3</v>
      </c>
      <c r="EH14" s="35">
        <f>[8]CTN!$K15</f>
        <v>7</v>
      </c>
      <c r="EI14" s="35" t="str">
        <f>[8]CTN!$L15</f>
        <v>B</v>
      </c>
      <c r="EJ14" s="35">
        <f>[8]CTN!$M15</f>
        <v>3</v>
      </c>
      <c r="EK14" s="35">
        <f>[7]TTKS!$G15</f>
        <v>8.1999999999999993</v>
      </c>
      <c r="EL14" s="35" t="str">
        <f>[7]TTKS!$H15</f>
        <v>B</v>
      </c>
      <c r="EM14" s="35">
        <f>[7]TTKS!$I15</f>
        <v>3</v>
      </c>
      <c r="EN14" s="43">
        <v>8.1999999999999993</v>
      </c>
      <c r="EO14" s="35" t="s">
        <v>73</v>
      </c>
      <c r="EP14" s="35">
        <v>3</v>
      </c>
      <c r="EQ14" s="35">
        <v>8.8000000000000007</v>
      </c>
      <c r="ER14" s="22" t="s">
        <v>68</v>
      </c>
      <c r="ES14" s="38">
        <v>4</v>
      </c>
      <c r="ET14" s="81">
        <f t="shared" si="2"/>
        <v>2.74</v>
      </c>
      <c r="EU14" s="82">
        <f t="shared" si="3"/>
        <v>7.28</v>
      </c>
      <c r="EV14" s="99" t="str">
        <f t="shared" si="4"/>
        <v>Khá</v>
      </c>
      <c r="EW14" s="96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</row>
    <row r="15" spans="1:178" s="28" customFormat="1" ht="18.95" customHeight="1" x14ac:dyDescent="0.25">
      <c r="A15" s="29">
        <v>7</v>
      </c>
      <c r="B15" s="39" t="s">
        <v>90</v>
      </c>
      <c r="C15" s="40" t="s">
        <v>91</v>
      </c>
      <c r="D15" s="41" t="s">
        <v>92</v>
      </c>
      <c r="E15" s="42" t="s">
        <v>93</v>
      </c>
      <c r="F15" s="34">
        <f>'[1]Phap luat'!$K18</f>
        <v>6.9</v>
      </c>
      <c r="G15" s="34" t="str">
        <f>'[1]Phap luat'!$L18</f>
        <v>C</v>
      </c>
      <c r="H15" s="34">
        <f>'[1]Phap luat'!$M18</f>
        <v>2</v>
      </c>
      <c r="I15" s="36">
        <v>6.6</v>
      </c>
      <c r="J15" s="36" t="s">
        <v>67</v>
      </c>
      <c r="K15" s="36">
        <v>2</v>
      </c>
      <c r="L15" s="36">
        <v>4.3</v>
      </c>
      <c r="M15" s="36" t="s">
        <v>74</v>
      </c>
      <c r="N15" s="36">
        <v>1</v>
      </c>
      <c r="O15" s="35">
        <f>'[1]Nguyen ly 1'!$K18</f>
        <v>6.5</v>
      </c>
      <c r="P15" s="35" t="str">
        <f>'[1]Nguyen ly 1'!$L18</f>
        <v>C</v>
      </c>
      <c r="Q15" s="35">
        <f>'[1]Nguyen ly 1'!$M18</f>
        <v>2</v>
      </c>
      <c r="R15" s="35">
        <f>'[1]Tin hoc'!$K18</f>
        <v>7.8</v>
      </c>
      <c r="S15" s="35" t="str">
        <f>'[1]Tin hoc'!$L18</f>
        <v>B</v>
      </c>
      <c r="T15" s="35">
        <f>'[1]Tin hoc'!$M18</f>
        <v>3</v>
      </c>
      <c r="U15" s="35">
        <f>'[1]Vat ly đc'!$K18</f>
        <v>6</v>
      </c>
      <c r="V15" s="35" t="str">
        <f>'[1]Vat ly đc'!$L18</f>
        <v>C</v>
      </c>
      <c r="W15" s="35">
        <f>'[1]Vat ly đc'!$M18</f>
        <v>2</v>
      </c>
      <c r="X15" s="36">
        <v>5.2</v>
      </c>
      <c r="Y15" s="36" t="s">
        <v>74</v>
      </c>
      <c r="Z15" s="36">
        <v>1</v>
      </c>
      <c r="AA15" s="36">
        <v>6.8</v>
      </c>
      <c r="AB15" s="36" t="s">
        <v>67</v>
      </c>
      <c r="AC15" s="36">
        <v>2</v>
      </c>
      <c r="AD15" s="35">
        <f>[2]KHMT!$K18</f>
        <v>6.9</v>
      </c>
      <c r="AE15" s="35" t="str">
        <f>[2]KHMT!$L18</f>
        <v>C</v>
      </c>
      <c r="AF15" s="35">
        <f>[2]KHMT!$M18</f>
        <v>2</v>
      </c>
      <c r="AG15" s="35">
        <f>'[2]Nguyen ly 2'!$K18</f>
        <v>7.2</v>
      </c>
      <c r="AH15" s="35" t="str">
        <f>'[2]Nguyen ly 2'!$L18</f>
        <v>B</v>
      </c>
      <c r="AI15" s="35">
        <f>'[2]Nguyen ly 2'!$M18</f>
        <v>3</v>
      </c>
      <c r="AJ15" s="35">
        <f>[3]SHĐC!$K15</f>
        <v>8.8000000000000007</v>
      </c>
      <c r="AK15" s="35" t="str">
        <f>[3]SHĐC!$L15</f>
        <v>A</v>
      </c>
      <c r="AL15" s="35">
        <f>[3]SHĐC!$M15</f>
        <v>4</v>
      </c>
      <c r="AM15" s="35">
        <f>[3]TTHCM!$K15</f>
        <v>7.9</v>
      </c>
      <c r="AN15" s="35" t="str">
        <f>[3]TTHCM!$L15</f>
        <v>B</v>
      </c>
      <c r="AO15" s="35">
        <f>[3]TTHCM!$M15</f>
        <v>3</v>
      </c>
      <c r="AP15" s="35">
        <f>[3]VKT!$K15</f>
        <v>5</v>
      </c>
      <c r="AQ15" s="35" t="str">
        <f>[3]VKT!$L15</f>
        <v>D</v>
      </c>
      <c r="AR15" s="35">
        <f>[3]VKT!$M15</f>
        <v>1</v>
      </c>
      <c r="AS15" s="36">
        <v>6.4</v>
      </c>
      <c r="AT15" s="36" t="s">
        <v>67</v>
      </c>
      <c r="AU15" s="36">
        <v>2</v>
      </c>
      <c r="AV15" s="35">
        <f>'[3]QTCN 1'!$K15</f>
        <v>6.2</v>
      </c>
      <c r="AW15" s="35" t="str">
        <f>'[3]QTCN 1'!$L15</f>
        <v>C</v>
      </c>
      <c r="AX15" s="35">
        <f>'[3]QTCN 1'!$M15</f>
        <v>2</v>
      </c>
      <c r="AY15" s="35">
        <f>'[3]Toán A3'!$K15</f>
        <v>5.6</v>
      </c>
      <c r="AZ15" s="35" t="str">
        <f>'[3]Toán A3'!$L15</f>
        <v>C</v>
      </c>
      <c r="BA15" s="35">
        <f>'[3]Toán A3'!$M15</f>
        <v>2</v>
      </c>
      <c r="BB15" s="36">
        <v>5.7</v>
      </c>
      <c r="BC15" s="36" t="s">
        <v>67</v>
      </c>
      <c r="BD15" s="36">
        <v>2</v>
      </c>
      <c r="BE15" s="35">
        <f>[4]ĐLCMĐCSVN!$K16</f>
        <v>6.9</v>
      </c>
      <c r="BF15" s="35" t="str">
        <f>[4]ĐLCMĐCSVN!$L16</f>
        <v>C</v>
      </c>
      <c r="BG15" s="35">
        <f>[4]ĐLCMĐCSVN!$M16</f>
        <v>2</v>
      </c>
      <c r="BH15" s="35">
        <f>'[4]QL,XLCTR'!$K16</f>
        <v>7</v>
      </c>
      <c r="BI15" s="35" t="str">
        <f>'[4]QL,XLCTR'!$L16</f>
        <v>B</v>
      </c>
      <c r="BJ15" s="35">
        <f>'[4]QL,XLCTR'!$M16</f>
        <v>3</v>
      </c>
      <c r="BK15" s="36">
        <v>5</v>
      </c>
      <c r="BL15" s="36" t="s">
        <v>74</v>
      </c>
      <c r="BM15" s="36">
        <v>1</v>
      </c>
      <c r="BN15" s="36">
        <v>4.5999999999999996</v>
      </c>
      <c r="BO15" s="36" t="s">
        <v>74</v>
      </c>
      <c r="BP15" s="36">
        <v>1</v>
      </c>
      <c r="BQ15" s="145">
        <v>6.8</v>
      </c>
      <c r="BR15" s="145" t="str">
        <f t="shared" si="0"/>
        <v>C</v>
      </c>
      <c r="BS15" s="145">
        <f t="shared" si="1"/>
        <v>2</v>
      </c>
      <c r="BT15" s="37">
        <f>[4]PPNCKH!$K16</f>
        <v>8.8000000000000007</v>
      </c>
      <c r="BU15" s="35" t="str">
        <f>[4]PPNCKH!$L16</f>
        <v>A</v>
      </c>
      <c r="BV15" s="35">
        <f>[4]PPNCKH!$M16</f>
        <v>4</v>
      </c>
      <c r="BW15" s="35">
        <f>[4]BTDDSH!$K16</f>
        <v>7.9</v>
      </c>
      <c r="BX15" s="35" t="str">
        <f>[4]BTDDSH!$L16</f>
        <v>B</v>
      </c>
      <c r="BY15" s="35">
        <f>[4]BTDDSH!$M16</f>
        <v>3</v>
      </c>
      <c r="BZ15" s="36">
        <v>5.8</v>
      </c>
      <c r="CA15" s="36" t="s">
        <v>67</v>
      </c>
      <c r="CB15" s="36">
        <v>2</v>
      </c>
      <c r="CC15" s="35">
        <f>[5]QTHL!$K16</f>
        <v>7.3</v>
      </c>
      <c r="CD15" s="35" t="str">
        <f>[5]QTHL!$L16</f>
        <v>B</v>
      </c>
      <c r="CE15" s="35">
        <f>[5]QTHL!$M16</f>
        <v>3</v>
      </c>
      <c r="CF15" s="35">
        <f>[5]QTSH!$K16</f>
        <v>6.2</v>
      </c>
      <c r="CG15" s="35" t="str">
        <f>[5]QTSH!$L16</f>
        <v>C</v>
      </c>
      <c r="CH15" s="35">
        <f>[5]QTSH!$M16</f>
        <v>2</v>
      </c>
      <c r="CI15" s="35">
        <f>'[5]Doc hoc MT'!$K16</f>
        <v>8.6</v>
      </c>
      <c r="CJ15" s="35" t="str">
        <f>'[5]Doc hoc MT'!$L16</f>
        <v>A</v>
      </c>
      <c r="CK15" s="35">
        <f>'[5]Doc hoc MT'!$M16</f>
        <v>4</v>
      </c>
      <c r="CL15" s="35">
        <f>'[5]TTXLN&amp;NT'!$K16</f>
        <v>7.7</v>
      </c>
      <c r="CM15" s="35" t="str">
        <f>'[5]TTXLN&amp;NT'!$L16</f>
        <v>B</v>
      </c>
      <c r="CN15" s="35">
        <f>'[5]TTXLN&amp;NT'!$M16</f>
        <v>3</v>
      </c>
      <c r="CO15" s="35">
        <f>[5]TACN!$K16</f>
        <v>7.4</v>
      </c>
      <c r="CP15" s="35" t="str">
        <f>[5]TACN!$L16</f>
        <v>B</v>
      </c>
      <c r="CQ15" s="35">
        <f>[5]TACN!$M16</f>
        <v>3</v>
      </c>
      <c r="CR15" s="35">
        <f>'[5]QTCN 2'!$K16</f>
        <v>8.8000000000000007</v>
      </c>
      <c r="CS15" s="35" t="str">
        <f>'[5]QTCN 2'!$L16</f>
        <v>A</v>
      </c>
      <c r="CT15" s="35">
        <f>'[5]QTCN 2'!$M16</f>
        <v>4</v>
      </c>
      <c r="CU15" s="35">
        <f>[5]CNXLNC!$K16</f>
        <v>8.6999999999999993</v>
      </c>
      <c r="CV15" s="35" t="str">
        <f>[5]CNXLNC!$L16</f>
        <v>A</v>
      </c>
      <c r="CW15" s="35">
        <f>[5]CNXLNC!$M16</f>
        <v>4</v>
      </c>
      <c r="CX15" s="35">
        <f>[6]QLMT!$K16</f>
        <v>8.1</v>
      </c>
      <c r="CY15" s="35" t="str">
        <f>[6]QLMT!$L16</f>
        <v>B</v>
      </c>
      <c r="CZ15" s="35">
        <f>[6]QLMT!$M16</f>
        <v>3</v>
      </c>
      <c r="DA15" s="35">
        <f>[6]QTDA!$K16</f>
        <v>7.3</v>
      </c>
      <c r="DB15" s="35" t="str">
        <f>[6]QTDA!$L16</f>
        <v>B</v>
      </c>
      <c r="DC15" s="35">
        <f>[6]QTDA!$M16</f>
        <v>3</v>
      </c>
      <c r="DD15" s="35">
        <f>[6]ST!$K16</f>
        <v>7.3</v>
      </c>
      <c r="DE15" s="35" t="str">
        <f>[6]ST!$L16</f>
        <v>B</v>
      </c>
      <c r="DF15" s="35">
        <f>[6]ST!$M16</f>
        <v>3</v>
      </c>
      <c r="DG15" s="35">
        <f>[6]TKUD!$K16</f>
        <v>7.4</v>
      </c>
      <c r="DH15" s="35" t="str">
        <f>[6]TKUD!$L16</f>
        <v>B</v>
      </c>
      <c r="DI15" s="35">
        <f>[6]TKUD!$M16</f>
        <v>3</v>
      </c>
      <c r="DJ15" s="36">
        <v>8.4</v>
      </c>
      <c r="DK15" s="36" t="s">
        <v>73</v>
      </c>
      <c r="DL15" s="36">
        <v>3</v>
      </c>
      <c r="DM15" s="35">
        <f>[6]STH!$K16</f>
        <v>8.1999999999999993</v>
      </c>
      <c r="DN15" s="35" t="str">
        <f>[6]STH!$L16</f>
        <v>B</v>
      </c>
      <c r="DO15" s="35">
        <f>[6]STH!$M16</f>
        <v>3</v>
      </c>
      <c r="DP15" s="35">
        <f>[6]TTCN!$G16</f>
        <v>8.8000000000000007</v>
      </c>
      <c r="DQ15" s="35" t="str">
        <f>[6]TTCN!$H16</f>
        <v>A</v>
      </c>
      <c r="DR15" s="35">
        <f>[6]TTCN!$I16</f>
        <v>4</v>
      </c>
      <c r="DS15" s="35">
        <f>'[7]CNXLNT&amp;DA'!$H16</f>
        <v>7.75</v>
      </c>
      <c r="DT15" s="35" t="str">
        <f>'[7]CNXLNT&amp;DA'!$I16</f>
        <v>B</v>
      </c>
      <c r="DU15" s="35">
        <f>'[7]CNXLNT&amp;DA'!$J16</f>
        <v>3</v>
      </c>
      <c r="DV15" s="35">
        <f>[7]QTMT!$K16</f>
        <v>7.4</v>
      </c>
      <c r="DW15" s="35" t="str">
        <f>[7]QTMT!$L16</f>
        <v>B</v>
      </c>
      <c r="DX15" s="35">
        <f>[7]QTMT!$M16</f>
        <v>3</v>
      </c>
      <c r="DY15" s="35">
        <f>'[7]CNXLKT,TO'!$K16</f>
        <v>8.6999999999999993</v>
      </c>
      <c r="DZ15" s="35" t="str">
        <f>'[7]CNXLKT,TO'!$L16</f>
        <v>A</v>
      </c>
      <c r="EA15" s="35">
        <f>'[7]CNXLKT,TO'!$M16</f>
        <v>4</v>
      </c>
      <c r="EB15" s="35">
        <f>[7]ONKSTO!$K16</f>
        <v>9.1999999999999993</v>
      </c>
      <c r="EC15" s="35" t="str">
        <f>[7]ONKSTO!$L16</f>
        <v>A</v>
      </c>
      <c r="ED15" s="35">
        <f>[7]ONKSTO!$M16</f>
        <v>4</v>
      </c>
      <c r="EE15" s="35">
        <f>[7]LCSMT!$K16</f>
        <v>8.1999999999999993</v>
      </c>
      <c r="EF15" s="35" t="str">
        <f>[7]LCSMT!$L16</f>
        <v>B</v>
      </c>
      <c r="EG15" s="35">
        <f>[7]LCSMT!$M16</f>
        <v>3</v>
      </c>
      <c r="EH15" s="35">
        <f>[8]CTN!$K16</f>
        <v>6.7</v>
      </c>
      <c r="EI15" s="35" t="str">
        <f>[8]CTN!$L16</f>
        <v>C</v>
      </c>
      <c r="EJ15" s="35">
        <f>[8]CTN!$M16</f>
        <v>2</v>
      </c>
      <c r="EK15" s="35">
        <f>[7]TTKS!$G16</f>
        <v>9.1</v>
      </c>
      <c r="EL15" s="35" t="str">
        <f>[7]TTKS!$H16</f>
        <v>A</v>
      </c>
      <c r="EM15" s="35">
        <f>[7]TTKS!$I16</f>
        <v>4</v>
      </c>
      <c r="EN15" s="43">
        <v>9.1</v>
      </c>
      <c r="EO15" s="35" t="s">
        <v>68</v>
      </c>
      <c r="EP15" s="35">
        <v>4</v>
      </c>
      <c r="EQ15" s="35">
        <v>8.1</v>
      </c>
      <c r="ER15" s="22" t="s">
        <v>73</v>
      </c>
      <c r="ES15" s="38">
        <v>3</v>
      </c>
      <c r="ET15" s="81">
        <f t="shared" si="2"/>
        <v>2.69</v>
      </c>
      <c r="EU15" s="82">
        <f t="shared" si="3"/>
        <v>7.25</v>
      </c>
      <c r="EV15" s="99" t="str">
        <f t="shared" si="4"/>
        <v>Khá</v>
      </c>
      <c r="EW15" s="96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</row>
    <row r="16" spans="1:178" s="95" customFormat="1" ht="18.95" customHeight="1" x14ac:dyDescent="0.25">
      <c r="A16" s="83">
        <v>8</v>
      </c>
      <c r="B16" s="84" t="s">
        <v>94</v>
      </c>
      <c r="C16" s="85" t="s">
        <v>95</v>
      </c>
      <c r="D16" s="86" t="s">
        <v>96</v>
      </c>
      <c r="E16" s="87" t="s">
        <v>97</v>
      </c>
      <c r="F16" s="88">
        <v>6.9</v>
      </c>
      <c r="G16" s="88" t="s">
        <v>67</v>
      </c>
      <c r="H16" s="88">
        <v>2</v>
      </c>
      <c r="I16" s="88">
        <v>5.5</v>
      </c>
      <c r="J16" s="88" t="s">
        <v>67</v>
      </c>
      <c r="K16" s="88">
        <v>2</v>
      </c>
      <c r="L16" s="89">
        <f>'[1]Toan cao cap A1'!$K19</f>
        <v>1.9</v>
      </c>
      <c r="M16" s="89" t="str">
        <f>'[1]Toan cao cap A1'!$L19</f>
        <v>F</v>
      </c>
      <c r="N16" s="89">
        <f>'[1]Toan cao cap A1'!$M19</f>
        <v>0</v>
      </c>
      <c r="O16" s="88">
        <v>4.4000000000000004</v>
      </c>
      <c r="P16" s="88" t="s">
        <v>74</v>
      </c>
      <c r="Q16" s="88">
        <v>1</v>
      </c>
      <c r="R16" s="89">
        <f>'[1]Tin hoc'!$K19</f>
        <v>0</v>
      </c>
      <c r="S16" s="89" t="str">
        <f>'[1]Tin hoc'!$L19</f>
        <v>F</v>
      </c>
      <c r="T16" s="89">
        <f>'[1]Tin hoc'!$M19</f>
        <v>0</v>
      </c>
      <c r="U16" s="88">
        <v>6.4</v>
      </c>
      <c r="V16" s="88" t="s">
        <v>67</v>
      </c>
      <c r="W16" s="88">
        <v>2</v>
      </c>
      <c r="X16" s="88">
        <v>4.5</v>
      </c>
      <c r="Y16" s="88" t="s">
        <v>74</v>
      </c>
      <c r="Z16" s="88">
        <v>1</v>
      </c>
      <c r="AA16" s="88">
        <v>6.5</v>
      </c>
      <c r="AB16" s="88" t="s">
        <v>67</v>
      </c>
      <c r="AC16" s="88">
        <v>2</v>
      </c>
      <c r="AD16" s="88">
        <v>7</v>
      </c>
      <c r="AE16" s="88" t="s">
        <v>73</v>
      </c>
      <c r="AF16" s="88">
        <v>3</v>
      </c>
      <c r="AG16" s="88">
        <v>4.4000000000000004</v>
      </c>
      <c r="AH16" s="88" t="s">
        <v>74</v>
      </c>
      <c r="AI16" s="88">
        <v>1</v>
      </c>
      <c r="AJ16" s="88">
        <v>6.2</v>
      </c>
      <c r="AK16" s="88" t="s">
        <v>67</v>
      </c>
      <c r="AL16" s="88">
        <v>2</v>
      </c>
      <c r="AM16" s="88">
        <v>7.9</v>
      </c>
      <c r="AN16" s="88" t="s">
        <v>73</v>
      </c>
      <c r="AO16" s="88">
        <v>3</v>
      </c>
      <c r="AP16" s="88">
        <v>5.7</v>
      </c>
      <c r="AQ16" s="88" t="s">
        <v>67</v>
      </c>
      <c r="AR16" s="88">
        <v>2</v>
      </c>
      <c r="AS16" s="88">
        <v>6.6</v>
      </c>
      <c r="AT16" s="88" t="s">
        <v>67</v>
      </c>
      <c r="AU16" s="88">
        <v>2</v>
      </c>
      <c r="AV16" s="88">
        <v>6.5</v>
      </c>
      <c r="AW16" s="88" t="s">
        <v>67</v>
      </c>
      <c r="AX16" s="88">
        <v>2</v>
      </c>
      <c r="AY16" s="88">
        <v>7</v>
      </c>
      <c r="AZ16" s="88" t="s">
        <v>73</v>
      </c>
      <c r="BA16" s="88">
        <v>3</v>
      </c>
      <c r="BB16" s="88">
        <f>[3]XSTK!$K16</f>
        <v>1.6</v>
      </c>
      <c r="BC16" s="88" t="str">
        <f>[3]XSTK!$L16</f>
        <v>F</v>
      </c>
      <c r="BD16" s="88">
        <f>[3]XSTK!$M16</f>
        <v>0</v>
      </c>
      <c r="BE16" s="88">
        <f>[4]ĐLCMĐCSVN!$K17</f>
        <v>1.9</v>
      </c>
      <c r="BF16" s="88" t="str">
        <f>[4]ĐLCMĐCSVN!$L17</f>
        <v>F</v>
      </c>
      <c r="BG16" s="88">
        <f>[4]ĐLCMĐCSVN!$M17</f>
        <v>0</v>
      </c>
      <c r="BH16" s="89">
        <f>'[4]QL,XLCTR'!$K17</f>
        <v>7.5</v>
      </c>
      <c r="BI16" s="89" t="str">
        <f>'[4]QL,XLCTR'!$L17</f>
        <v>B</v>
      </c>
      <c r="BJ16" s="89">
        <f>'[4]QL,XLCTR'!$M17</f>
        <v>3</v>
      </c>
      <c r="BK16" s="88">
        <v>4.7</v>
      </c>
      <c r="BL16" s="88" t="s">
        <v>74</v>
      </c>
      <c r="BM16" s="88">
        <v>1</v>
      </c>
      <c r="BN16" s="88">
        <v>4</v>
      </c>
      <c r="BO16" s="88" t="s">
        <v>74</v>
      </c>
      <c r="BP16" s="88">
        <v>1</v>
      </c>
      <c r="BQ16" s="147"/>
      <c r="BR16" s="147"/>
      <c r="BS16" s="147"/>
      <c r="BT16" s="90">
        <f>[4]PPNCKH!$K17</f>
        <v>8.1</v>
      </c>
      <c r="BU16" s="89" t="str">
        <f>[4]PPNCKH!$L17</f>
        <v>B</v>
      </c>
      <c r="BV16" s="89">
        <f>[4]PPNCKH!$M17</f>
        <v>3</v>
      </c>
      <c r="BW16" s="88">
        <v>7.8</v>
      </c>
      <c r="BX16" s="88" t="s">
        <v>73</v>
      </c>
      <c r="BY16" s="88">
        <v>3</v>
      </c>
      <c r="BZ16" s="89">
        <f>[4]VSMT!$K17</f>
        <v>3.3</v>
      </c>
      <c r="CA16" s="89" t="str">
        <f>[4]VSMT!$L17</f>
        <v>F</v>
      </c>
      <c r="CB16" s="89">
        <f>[4]VSMT!$M17</f>
        <v>0</v>
      </c>
      <c r="CC16" s="88">
        <v>6.6</v>
      </c>
      <c r="CD16" s="88" t="s">
        <v>67</v>
      </c>
      <c r="CE16" s="88">
        <v>2</v>
      </c>
      <c r="CF16" s="89">
        <f>[5]QTSH!$K17</f>
        <v>3</v>
      </c>
      <c r="CG16" s="89" t="str">
        <f>[5]QTSH!$L17</f>
        <v>F</v>
      </c>
      <c r="CH16" s="89">
        <f>[5]QTSH!$M17</f>
        <v>0</v>
      </c>
      <c r="CI16" s="88">
        <v>6</v>
      </c>
      <c r="CJ16" s="88" t="s">
        <v>67</v>
      </c>
      <c r="CK16" s="88">
        <v>2</v>
      </c>
      <c r="CL16" s="89">
        <f>'[5]TTXLN&amp;NT'!$K17</f>
        <v>6.7</v>
      </c>
      <c r="CM16" s="89" t="str">
        <f>'[5]TTXLN&amp;NT'!$L17</f>
        <v>C</v>
      </c>
      <c r="CN16" s="89">
        <f>'[5]TTXLN&amp;NT'!$M17</f>
        <v>2</v>
      </c>
      <c r="CO16" s="88">
        <v>7.2</v>
      </c>
      <c r="CP16" s="88" t="s">
        <v>73</v>
      </c>
      <c r="CQ16" s="88">
        <v>3</v>
      </c>
      <c r="CR16" s="88">
        <v>4.5</v>
      </c>
      <c r="CS16" s="88" t="s">
        <v>74</v>
      </c>
      <c r="CT16" s="88">
        <v>1</v>
      </c>
      <c r="CU16" s="89">
        <f>[5]CNXLNC!$K17</f>
        <v>4.5</v>
      </c>
      <c r="CV16" s="89" t="str">
        <f>[5]CNXLNC!$L17</f>
        <v>D</v>
      </c>
      <c r="CW16" s="89">
        <f>[5]CNXLNC!$M17</f>
        <v>1</v>
      </c>
      <c r="CX16" s="89">
        <f>[6]QLMT!$K17</f>
        <v>3.5</v>
      </c>
      <c r="CY16" s="89" t="str">
        <f>[6]QLMT!$L17</f>
        <v>F</v>
      </c>
      <c r="CZ16" s="89">
        <f>[6]QLMT!$M17</f>
        <v>0</v>
      </c>
      <c r="DA16" s="88">
        <v>8</v>
      </c>
      <c r="DB16" s="88" t="s">
        <v>73</v>
      </c>
      <c r="DC16" s="88">
        <v>3</v>
      </c>
      <c r="DD16" s="88">
        <v>4.5</v>
      </c>
      <c r="DE16" s="88" t="s">
        <v>74</v>
      </c>
      <c r="DF16" s="88">
        <v>1</v>
      </c>
      <c r="DG16" s="89">
        <f>[6]TKUD!$K17</f>
        <v>2.2000000000000002</v>
      </c>
      <c r="DH16" s="89" t="str">
        <f>[6]TKUD!$L17</f>
        <v>F</v>
      </c>
      <c r="DI16" s="89">
        <f>[6]TKUD!$M17</f>
        <v>0</v>
      </c>
      <c r="DJ16" s="88">
        <v>7</v>
      </c>
      <c r="DK16" s="88" t="s">
        <v>73</v>
      </c>
      <c r="DL16" s="88">
        <v>3</v>
      </c>
      <c r="DM16" s="89">
        <f>[6]STH!$K17</f>
        <v>2.8</v>
      </c>
      <c r="DN16" s="89" t="str">
        <f>[6]STH!$L17</f>
        <v>F</v>
      </c>
      <c r="DO16" s="89">
        <f>[6]STH!$M17</f>
        <v>0</v>
      </c>
      <c r="DP16" s="89">
        <f>[6]TTCN!$G17</f>
        <v>8.5</v>
      </c>
      <c r="DQ16" s="89" t="str">
        <f>[6]TTCN!$H17</f>
        <v>A</v>
      </c>
      <c r="DR16" s="89">
        <f>[6]TTCN!$I17</f>
        <v>4</v>
      </c>
      <c r="DS16" s="89">
        <f>'[7]CNXLNT&amp;DA'!$H17</f>
        <v>0</v>
      </c>
      <c r="DT16" s="89" t="str">
        <f>'[7]CNXLNT&amp;DA'!$I17</f>
        <v>F</v>
      </c>
      <c r="DU16" s="89">
        <f>'[7]CNXLNT&amp;DA'!$J17</f>
        <v>0</v>
      </c>
      <c r="DV16" s="89">
        <f>[7]QTMT!$K17</f>
        <v>0</v>
      </c>
      <c r="DW16" s="89" t="str">
        <f>[7]QTMT!$L17</f>
        <v>F</v>
      </c>
      <c r="DX16" s="89">
        <f>[7]QTMT!$M17</f>
        <v>0</v>
      </c>
      <c r="DY16" s="89">
        <f>'[7]CNXLKT,TO'!$K17</f>
        <v>0</v>
      </c>
      <c r="DZ16" s="89" t="str">
        <f>'[7]CNXLKT,TO'!$L17</f>
        <v>F</v>
      </c>
      <c r="EA16" s="89">
        <f>'[7]CNXLKT,TO'!$M17</f>
        <v>0</v>
      </c>
      <c r="EB16" s="89">
        <f>[7]ONKSTO!$K17</f>
        <v>0</v>
      </c>
      <c r="EC16" s="89" t="str">
        <f>[7]ONKSTO!$L17</f>
        <v>F</v>
      </c>
      <c r="ED16" s="89">
        <f>[7]ONKSTO!$M17</f>
        <v>0</v>
      </c>
      <c r="EE16" s="89">
        <f>[7]LCSMT!$K17</f>
        <v>0</v>
      </c>
      <c r="EF16" s="89" t="str">
        <f>[7]LCSMT!$L17</f>
        <v>F</v>
      </c>
      <c r="EG16" s="89">
        <f>[7]LCSMT!$M17</f>
        <v>0</v>
      </c>
      <c r="EH16" s="89">
        <f>[8]CTN!$K17</f>
        <v>0</v>
      </c>
      <c r="EI16" s="89" t="str">
        <f>[8]CTN!$L17</f>
        <v>F</v>
      </c>
      <c r="EJ16" s="89">
        <f>[8]CTN!$M17</f>
        <v>0</v>
      </c>
      <c r="EK16" s="89">
        <f>[7]TTKS!$G17</f>
        <v>6.4</v>
      </c>
      <c r="EL16" s="89" t="str">
        <f>[7]TTKS!$H17</f>
        <v>C</v>
      </c>
      <c r="EM16" s="89">
        <f>[7]TTKS!$I17</f>
        <v>2</v>
      </c>
      <c r="EN16" s="91">
        <v>6.4</v>
      </c>
      <c r="EO16" s="89" t="s">
        <v>67</v>
      </c>
      <c r="EP16" s="89">
        <v>2</v>
      </c>
      <c r="EQ16" s="89"/>
      <c r="ER16" s="92"/>
      <c r="ES16" s="93"/>
      <c r="ET16" s="81"/>
      <c r="EU16" s="82"/>
      <c r="EV16" s="99"/>
      <c r="EW16" s="96"/>
      <c r="EX16" s="27"/>
      <c r="EY16" s="27"/>
      <c r="EZ16" s="27"/>
      <c r="FA16" s="27"/>
      <c r="FB16" s="27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</row>
    <row r="17" spans="1:178" s="28" customFormat="1" ht="18.95" customHeight="1" x14ac:dyDescent="0.25">
      <c r="A17" s="29">
        <v>9</v>
      </c>
      <c r="B17" s="39" t="s">
        <v>99</v>
      </c>
      <c r="C17" s="40" t="s">
        <v>100</v>
      </c>
      <c r="D17" s="41" t="s">
        <v>101</v>
      </c>
      <c r="E17" s="42" t="s">
        <v>102</v>
      </c>
      <c r="F17" s="36">
        <v>6.3</v>
      </c>
      <c r="G17" s="36" t="s">
        <v>67</v>
      </c>
      <c r="H17" s="36">
        <v>2</v>
      </c>
      <c r="I17" s="36">
        <v>6.8</v>
      </c>
      <c r="J17" s="36" t="s">
        <v>67</v>
      </c>
      <c r="K17" s="36">
        <v>2</v>
      </c>
      <c r="L17" s="36">
        <v>4.7</v>
      </c>
      <c r="M17" s="36" t="s">
        <v>74</v>
      </c>
      <c r="N17" s="36">
        <v>1</v>
      </c>
      <c r="O17" s="35">
        <f>'[1]Nguyen ly 1'!$K22</f>
        <v>6.3</v>
      </c>
      <c r="P17" s="35" t="str">
        <f>'[1]Nguyen ly 1'!$L22</f>
        <v>C</v>
      </c>
      <c r="Q17" s="35">
        <f>'[1]Nguyen ly 1'!$M22</f>
        <v>2</v>
      </c>
      <c r="R17" s="35">
        <f>'[1]Tin hoc'!$K22</f>
        <v>6.4</v>
      </c>
      <c r="S17" s="35" t="str">
        <f>'[1]Tin hoc'!$L22</f>
        <v>C</v>
      </c>
      <c r="T17" s="35">
        <f>'[1]Tin hoc'!$M22</f>
        <v>2</v>
      </c>
      <c r="U17" s="36">
        <v>7.9</v>
      </c>
      <c r="V17" s="36" t="s">
        <v>73</v>
      </c>
      <c r="W17" s="36">
        <v>3</v>
      </c>
      <c r="X17" s="36">
        <v>5</v>
      </c>
      <c r="Y17" s="36" t="s">
        <v>74</v>
      </c>
      <c r="Z17" s="36">
        <v>1</v>
      </c>
      <c r="AA17" s="36">
        <v>7</v>
      </c>
      <c r="AB17" s="36" t="s">
        <v>73</v>
      </c>
      <c r="AC17" s="36">
        <v>3</v>
      </c>
      <c r="AD17" s="35">
        <f>[2]KHMT!$K22</f>
        <v>6</v>
      </c>
      <c r="AE17" s="35" t="str">
        <f>[2]KHMT!$L22</f>
        <v>C</v>
      </c>
      <c r="AF17" s="35">
        <f>[2]KHMT!$M22</f>
        <v>2</v>
      </c>
      <c r="AG17" s="36">
        <v>6.7</v>
      </c>
      <c r="AH17" s="36" t="s">
        <v>67</v>
      </c>
      <c r="AI17" s="36">
        <v>2</v>
      </c>
      <c r="AJ17" s="35">
        <f>[3]SHĐC!$K17</f>
        <v>9.1999999999999993</v>
      </c>
      <c r="AK17" s="35" t="str">
        <f>[3]SHĐC!$L17</f>
        <v>A</v>
      </c>
      <c r="AL17" s="35">
        <f>[3]SHĐC!$M17</f>
        <v>4</v>
      </c>
      <c r="AM17" s="35">
        <f>[3]TTHCM!$K17</f>
        <v>5.7</v>
      </c>
      <c r="AN17" s="35" t="str">
        <f>[3]TTHCM!$L17</f>
        <v>C</v>
      </c>
      <c r="AO17" s="35">
        <f>[3]TTHCM!$M17</f>
        <v>2</v>
      </c>
      <c r="AP17" s="35">
        <f>[3]VKT!$K17</f>
        <v>6.8</v>
      </c>
      <c r="AQ17" s="35" t="str">
        <f>[3]VKT!$L17</f>
        <v>C</v>
      </c>
      <c r="AR17" s="35">
        <f>[3]VKT!$M17</f>
        <v>2</v>
      </c>
      <c r="AS17" s="35">
        <f>'[3]Hoa PT'!$K17</f>
        <v>6.5</v>
      </c>
      <c r="AT17" s="35" t="str">
        <f>'[3]Hoa PT'!$L17</f>
        <v>C</v>
      </c>
      <c r="AU17" s="35">
        <f>'[3]Hoa PT'!$M17</f>
        <v>2</v>
      </c>
      <c r="AV17" s="36">
        <v>8.1</v>
      </c>
      <c r="AW17" s="36" t="s">
        <v>73</v>
      </c>
      <c r="AX17" s="36">
        <v>3</v>
      </c>
      <c r="AY17" s="36">
        <v>7.3</v>
      </c>
      <c r="AZ17" s="36" t="s">
        <v>73</v>
      </c>
      <c r="BA17" s="36">
        <v>3</v>
      </c>
      <c r="BB17" s="36">
        <v>7.7</v>
      </c>
      <c r="BC17" s="36" t="s">
        <v>73</v>
      </c>
      <c r="BD17" s="36">
        <v>3</v>
      </c>
      <c r="BE17" s="35">
        <f>[4]ĐLCMĐCSVN!$K18</f>
        <v>8.1999999999999993</v>
      </c>
      <c r="BF17" s="35" t="str">
        <f>[4]ĐLCMĐCSVN!$L18</f>
        <v>B</v>
      </c>
      <c r="BG17" s="35">
        <f>[4]ĐLCMĐCSVN!$M18</f>
        <v>3</v>
      </c>
      <c r="BH17" s="35">
        <f>'[4]QL,XLCTR'!$K18</f>
        <v>7.5</v>
      </c>
      <c r="BI17" s="35" t="str">
        <f>'[4]QL,XLCTR'!$L18</f>
        <v>B</v>
      </c>
      <c r="BJ17" s="35">
        <f>'[4]QL,XLCTR'!$M18</f>
        <v>3</v>
      </c>
      <c r="BK17" s="35">
        <f>'[4]Hoa KTMT'!$K18</f>
        <v>7.5</v>
      </c>
      <c r="BL17" s="35" t="str">
        <f>'[4]Hoa KTMT'!$L18</f>
        <v>B</v>
      </c>
      <c r="BM17" s="35">
        <f>'[4]Hoa KTMT'!$M18</f>
        <v>3</v>
      </c>
      <c r="BN17" s="36">
        <v>6.4</v>
      </c>
      <c r="BO17" s="36" t="s">
        <v>67</v>
      </c>
      <c r="BP17" s="36">
        <v>2</v>
      </c>
      <c r="BQ17" s="145">
        <v>7</v>
      </c>
      <c r="BR17" s="145" t="str">
        <f t="shared" si="0"/>
        <v>B</v>
      </c>
      <c r="BS17" s="145">
        <f t="shared" si="1"/>
        <v>3</v>
      </c>
      <c r="BT17" s="37">
        <f>[4]PPNCKH!$K18</f>
        <v>8.8000000000000007</v>
      </c>
      <c r="BU17" s="35" t="str">
        <f>[4]PPNCKH!$L18</f>
        <v>A</v>
      </c>
      <c r="BV17" s="35">
        <f>[4]PPNCKH!$M18</f>
        <v>4</v>
      </c>
      <c r="BW17" s="35">
        <f>[4]BTDDSH!$K18</f>
        <v>8.6</v>
      </c>
      <c r="BX17" s="35" t="str">
        <f>[4]BTDDSH!$L18</f>
        <v>A</v>
      </c>
      <c r="BY17" s="35">
        <f>[4]BTDDSH!$M18</f>
        <v>4</v>
      </c>
      <c r="BZ17" s="35">
        <f>[4]VSMT!$K18</f>
        <v>8.6999999999999993</v>
      </c>
      <c r="CA17" s="35" t="str">
        <f>[4]VSMT!$L18</f>
        <v>A</v>
      </c>
      <c r="CB17" s="35">
        <f>[4]VSMT!$M18</f>
        <v>4</v>
      </c>
      <c r="CC17" s="35">
        <f>[5]QTHL!$K18</f>
        <v>8.6</v>
      </c>
      <c r="CD17" s="35" t="str">
        <f>[5]QTHL!$L18</f>
        <v>A</v>
      </c>
      <c r="CE17" s="35">
        <f>[5]QTHL!$M18</f>
        <v>4</v>
      </c>
      <c r="CF17" s="36">
        <v>5.7</v>
      </c>
      <c r="CG17" s="36" t="s">
        <v>67</v>
      </c>
      <c r="CH17" s="36">
        <v>2</v>
      </c>
      <c r="CI17" s="35">
        <f>'[5]Doc hoc MT'!$K18</f>
        <v>7.6</v>
      </c>
      <c r="CJ17" s="35" t="str">
        <f>'[5]Doc hoc MT'!$L18</f>
        <v>B</v>
      </c>
      <c r="CK17" s="35">
        <f>'[5]Doc hoc MT'!$M18</f>
        <v>3</v>
      </c>
      <c r="CL17" s="35">
        <f>'[5]TTXLN&amp;NT'!$K18</f>
        <v>8.5</v>
      </c>
      <c r="CM17" s="35" t="str">
        <f>'[5]TTXLN&amp;NT'!$L18</f>
        <v>A</v>
      </c>
      <c r="CN17" s="35">
        <f>'[5]TTXLN&amp;NT'!$M18</f>
        <v>4</v>
      </c>
      <c r="CO17" s="35">
        <f>[5]TACN!$K18</f>
        <v>7.6</v>
      </c>
      <c r="CP17" s="35" t="str">
        <f>[5]TACN!$L18</f>
        <v>B</v>
      </c>
      <c r="CQ17" s="35">
        <f>[5]TACN!$M18</f>
        <v>3</v>
      </c>
      <c r="CR17" s="35">
        <f>'[5]QTCN 2'!$K18</f>
        <v>9</v>
      </c>
      <c r="CS17" s="35" t="str">
        <f>'[5]QTCN 2'!$L18</f>
        <v>A</v>
      </c>
      <c r="CT17" s="35">
        <f>'[5]QTCN 2'!$M18</f>
        <v>4</v>
      </c>
      <c r="CU17" s="35">
        <f>[5]CNXLNC!$K18</f>
        <v>8.6999999999999993</v>
      </c>
      <c r="CV17" s="35" t="str">
        <f>[5]CNXLNC!$L18</f>
        <v>A</v>
      </c>
      <c r="CW17" s="35">
        <f>[5]CNXLNC!$M18</f>
        <v>4</v>
      </c>
      <c r="CX17" s="35">
        <f>[6]QLMT!$K18</f>
        <v>7</v>
      </c>
      <c r="CY17" s="35" t="str">
        <f>[6]QLMT!$L18</f>
        <v>B</v>
      </c>
      <c r="CZ17" s="35">
        <f>[6]QLMT!$M18</f>
        <v>3</v>
      </c>
      <c r="DA17" s="36">
        <v>8</v>
      </c>
      <c r="DB17" s="36" t="s">
        <v>73</v>
      </c>
      <c r="DC17" s="36">
        <v>3</v>
      </c>
      <c r="DD17" s="35">
        <f>[6]ST!$K18</f>
        <v>7.2</v>
      </c>
      <c r="DE17" s="35" t="str">
        <f>[6]ST!$L18</f>
        <v>B</v>
      </c>
      <c r="DF17" s="35">
        <f>[6]ST!$M18</f>
        <v>3</v>
      </c>
      <c r="DG17" s="35">
        <f>[6]TKUD!$K18</f>
        <v>6.4</v>
      </c>
      <c r="DH17" s="35" t="str">
        <f>[6]TKUD!$L18</f>
        <v>C</v>
      </c>
      <c r="DI17" s="35">
        <f>[6]TKUD!$M18</f>
        <v>2</v>
      </c>
      <c r="DJ17" s="35">
        <f>[6]DTM!$K18</f>
        <v>7.5</v>
      </c>
      <c r="DK17" s="35" t="str">
        <f>[6]DTM!$L18</f>
        <v>B</v>
      </c>
      <c r="DL17" s="35">
        <f>[6]DTM!$M18</f>
        <v>3</v>
      </c>
      <c r="DM17" s="35">
        <f>[6]STH!$K18</f>
        <v>8.5</v>
      </c>
      <c r="DN17" s="35" t="str">
        <f>[6]STH!$L18</f>
        <v>A</v>
      </c>
      <c r="DO17" s="35">
        <f>[6]STH!$M18</f>
        <v>4</v>
      </c>
      <c r="DP17" s="35">
        <f>[6]TTCN!$G18</f>
        <v>9</v>
      </c>
      <c r="DQ17" s="35" t="str">
        <f>[6]TTCN!$H18</f>
        <v>A</v>
      </c>
      <c r="DR17" s="35">
        <f>[6]TTCN!$I18</f>
        <v>4</v>
      </c>
      <c r="DS17" s="35">
        <f>'[7]CNXLNT&amp;DA'!$H18</f>
        <v>8.1999999999999993</v>
      </c>
      <c r="DT17" s="35" t="str">
        <f>'[7]CNXLNT&amp;DA'!$I18</f>
        <v>B</v>
      </c>
      <c r="DU17" s="35">
        <f>'[7]CNXLNT&amp;DA'!$J18</f>
        <v>3</v>
      </c>
      <c r="DV17" s="35">
        <f>[7]QTMT!$K18</f>
        <v>7.7</v>
      </c>
      <c r="DW17" s="35" t="str">
        <f>[7]QTMT!$L18</f>
        <v>B</v>
      </c>
      <c r="DX17" s="35">
        <f>[7]QTMT!$M18</f>
        <v>3</v>
      </c>
      <c r="DY17" s="35">
        <f>'[7]CNXLKT,TO'!$K18</f>
        <v>8.3000000000000007</v>
      </c>
      <c r="DZ17" s="35" t="str">
        <f>'[7]CNXLKT,TO'!$L18</f>
        <v>B</v>
      </c>
      <c r="EA17" s="35">
        <f>'[7]CNXLKT,TO'!$M18</f>
        <v>3</v>
      </c>
      <c r="EB17" s="35">
        <f>[7]ONKSTO!$K18</f>
        <v>9.4</v>
      </c>
      <c r="EC17" s="35" t="str">
        <f>[7]ONKSTO!$L18</f>
        <v>A</v>
      </c>
      <c r="ED17" s="35">
        <f>[7]ONKSTO!$M18</f>
        <v>4</v>
      </c>
      <c r="EE17" s="35">
        <f>[7]LCSMT!$K18</f>
        <v>8.1</v>
      </c>
      <c r="EF17" s="35" t="str">
        <f>[7]LCSMT!$L18</f>
        <v>B</v>
      </c>
      <c r="EG17" s="35">
        <f>[7]LCSMT!$M18</f>
        <v>3</v>
      </c>
      <c r="EH17" s="35">
        <f>[8]CTN!$K18</f>
        <v>6.4</v>
      </c>
      <c r="EI17" s="35" t="str">
        <f>[8]CTN!$L18</f>
        <v>C</v>
      </c>
      <c r="EJ17" s="35">
        <f>[8]CTN!$M18</f>
        <v>2</v>
      </c>
      <c r="EK17" s="35">
        <f>[7]TTKS!$G18</f>
        <v>8.6999999999999993</v>
      </c>
      <c r="EL17" s="35" t="str">
        <f>[7]TTKS!$H18</f>
        <v>A</v>
      </c>
      <c r="EM17" s="35">
        <f>[7]TTKS!$I18</f>
        <v>4</v>
      </c>
      <c r="EN17" s="43">
        <v>8.6999999999999993</v>
      </c>
      <c r="EO17" s="35" t="s">
        <v>68</v>
      </c>
      <c r="EP17" s="35">
        <v>4</v>
      </c>
      <c r="EQ17" s="35">
        <v>9</v>
      </c>
      <c r="ER17" s="22" t="s">
        <v>68</v>
      </c>
      <c r="ES17" s="38">
        <v>4</v>
      </c>
      <c r="ET17" s="81">
        <f t="shared" ref="ET10:ET39" si="5">ROUND((H17*$F$7+K17*$I$7+N17*$L$7+Q17*$O$7+T17*$R$7+W17*$U$7+Z17*$X$7+AC17*$AA$7+AF17*$AD$7+AI17*$AG$7+AL17*$AJ$7+AO17*$AM$7+AR17*$AP$7+AU17*$AS$7+AX17*$AV$7+BA17*$AY$7+BD17*$BB$7+BG17*$BE$7+BJ17*$BH$7+BM17*$BK$7+BP17*$BN$7+BS17*$BQ$7+BV17*$BT$7+BY17*$BW$7+CB17*$BZ$7+CE17*$CC$7+CH17*$CF$7+CK17*$CI$7+CN17*$CL$7+CQ17*$CO$7+CT17*$CR$7+CW17*$CU$7+CZ17*$CX$7+DC17*$DA$7+DF17*$DD$7+DI17*$DG$7+DL17*$DJ$7+DO17*$DM$7+DR17*$DP$7+DU17*$DS$7+EP17*$EN$7+ES17*$EQ$7+EM17*$EK$7+EG17*$EE$7+ED17*$EB$7+EJ17*$EH$7+EA17*$DY$7+DX17*$DV$7)/$ET$7,2)</f>
        <v>2.99</v>
      </c>
      <c r="EU17" s="82">
        <f t="shared" si="3"/>
        <v>7.6</v>
      </c>
      <c r="EV17" s="99" t="str">
        <f>IF(ET17&lt;2.5,"Trung bình",IF(ET17&lt;3.2,"Khá",IF(ET17&lt;3.6,"Giỏi","Xuất sắc")))</f>
        <v>Khá</v>
      </c>
      <c r="EW17" s="96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</row>
    <row r="18" spans="1:178" s="28" customFormat="1" ht="18.95" customHeight="1" x14ac:dyDescent="0.25">
      <c r="A18" s="29">
        <v>10</v>
      </c>
      <c r="B18" s="39" t="s">
        <v>103</v>
      </c>
      <c r="C18" s="40" t="s">
        <v>104</v>
      </c>
      <c r="D18" s="41" t="s">
        <v>105</v>
      </c>
      <c r="E18" s="42" t="s">
        <v>106</v>
      </c>
      <c r="F18" s="34">
        <f>'[1]Phap luat'!$K23</f>
        <v>6.2</v>
      </c>
      <c r="G18" s="34" t="str">
        <f>'[1]Phap luat'!$L23</f>
        <v>C</v>
      </c>
      <c r="H18" s="34">
        <f>'[1]Phap luat'!$M23</f>
        <v>2</v>
      </c>
      <c r="I18" s="36">
        <v>6.9</v>
      </c>
      <c r="J18" s="36" t="s">
        <v>67</v>
      </c>
      <c r="K18" s="36">
        <v>2</v>
      </c>
      <c r="L18" s="36">
        <v>4.3</v>
      </c>
      <c r="M18" s="36" t="s">
        <v>74</v>
      </c>
      <c r="N18" s="36">
        <v>1</v>
      </c>
      <c r="O18" s="35">
        <f>'[1]Nguyen ly 1'!$K23</f>
        <v>7.2</v>
      </c>
      <c r="P18" s="35" t="str">
        <f>'[1]Nguyen ly 1'!$L23</f>
        <v>B</v>
      </c>
      <c r="Q18" s="35">
        <f>'[1]Nguyen ly 1'!$M23</f>
        <v>3</v>
      </c>
      <c r="R18" s="35">
        <f>'[1]Tin hoc'!$K23</f>
        <v>5.7</v>
      </c>
      <c r="S18" s="35" t="str">
        <f>'[1]Tin hoc'!$L23</f>
        <v>C</v>
      </c>
      <c r="T18" s="35">
        <f>'[1]Tin hoc'!$M23</f>
        <v>2</v>
      </c>
      <c r="U18" s="35">
        <f>'[1]Vat ly đc'!$K23</f>
        <v>6.1</v>
      </c>
      <c r="V18" s="35" t="str">
        <f>'[1]Vat ly đc'!$L23</f>
        <v>C</v>
      </c>
      <c r="W18" s="35">
        <f>'[1]Vat ly đc'!$M23</f>
        <v>2</v>
      </c>
      <c r="X18" s="36">
        <v>5.6</v>
      </c>
      <c r="Y18" s="36" t="s">
        <v>67</v>
      </c>
      <c r="Z18" s="36">
        <v>2</v>
      </c>
      <c r="AA18" s="36">
        <v>7.4</v>
      </c>
      <c r="AB18" s="36" t="s">
        <v>73</v>
      </c>
      <c r="AC18" s="36">
        <v>3</v>
      </c>
      <c r="AD18" s="35">
        <f>[2]KHMT!$K23</f>
        <v>6.8</v>
      </c>
      <c r="AE18" s="35" t="str">
        <f>[2]KHMT!$L23</f>
        <v>C</v>
      </c>
      <c r="AF18" s="35">
        <f>[2]KHMT!$M23</f>
        <v>2</v>
      </c>
      <c r="AG18" s="35">
        <f>'[2]Nguyen ly 2'!$K23</f>
        <v>6.6</v>
      </c>
      <c r="AH18" s="35" t="str">
        <f>'[2]Nguyen ly 2'!$L23</f>
        <v>C</v>
      </c>
      <c r="AI18" s="35">
        <f>'[2]Nguyen ly 2'!$M23</f>
        <v>2</v>
      </c>
      <c r="AJ18" s="35">
        <f>[3]SHĐC!$K18</f>
        <v>8.6999999999999993</v>
      </c>
      <c r="AK18" s="35" t="str">
        <f>[3]SHĐC!$L18</f>
        <v>A</v>
      </c>
      <c r="AL18" s="35">
        <f>[3]SHĐC!$M18</f>
        <v>4</v>
      </c>
      <c r="AM18" s="35">
        <f>[3]TTHCM!$K18</f>
        <v>8</v>
      </c>
      <c r="AN18" s="35" t="str">
        <f>[3]TTHCM!$L18</f>
        <v>B</v>
      </c>
      <c r="AO18" s="35">
        <f>[3]TTHCM!$M18</f>
        <v>3</v>
      </c>
      <c r="AP18" s="35">
        <f>[3]VKT!$K18</f>
        <v>4.5999999999999996</v>
      </c>
      <c r="AQ18" s="35" t="str">
        <f>[3]VKT!$L18</f>
        <v>D</v>
      </c>
      <c r="AR18" s="35">
        <f>[3]VKT!$M18</f>
        <v>1</v>
      </c>
      <c r="AS18" s="35">
        <f>'[3]Hoa PT'!$K18</f>
        <v>6.8</v>
      </c>
      <c r="AT18" s="35" t="str">
        <f>'[3]Hoa PT'!$L18</f>
        <v>C</v>
      </c>
      <c r="AU18" s="35">
        <f>'[3]Hoa PT'!$M18</f>
        <v>2</v>
      </c>
      <c r="AV18" s="35">
        <f>'[3]QTCN 1'!$K18</f>
        <v>6.7</v>
      </c>
      <c r="AW18" s="35" t="str">
        <f>'[3]QTCN 1'!$L18</f>
        <v>C</v>
      </c>
      <c r="AX18" s="35">
        <f>'[3]QTCN 1'!$M18</f>
        <v>2</v>
      </c>
      <c r="AY18" s="35">
        <f>'[3]Toán A3'!$K18</f>
        <v>5.9</v>
      </c>
      <c r="AZ18" s="35" t="str">
        <f>'[3]Toán A3'!$L18</f>
        <v>C</v>
      </c>
      <c r="BA18" s="35">
        <f>'[3]Toán A3'!$M18</f>
        <v>2</v>
      </c>
      <c r="BB18" s="35">
        <f>[3]XSTK!$K18</f>
        <v>5.2</v>
      </c>
      <c r="BC18" s="35" t="str">
        <f>[3]XSTK!$L18</f>
        <v>D</v>
      </c>
      <c r="BD18" s="35">
        <f>[3]XSTK!$M18</f>
        <v>1</v>
      </c>
      <c r="BE18" s="35">
        <f>[4]ĐLCMĐCSVN!$K19</f>
        <v>7.4</v>
      </c>
      <c r="BF18" s="35" t="str">
        <f>[4]ĐLCMĐCSVN!$L19</f>
        <v>B</v>
      </c>
      <c r="BG18" s="35">
        <f>[4]ĐLCMĐCSVN!$M19</f>
        <v>3</v>
      </c>
      <c r="BH18" s="35">
        <f>'[4]QL,XLCTR'!$K19</f>
        <v>6.1</v>
      </c>
      <c r="BI18" s="35" t="str">
        <f>'[4]QL,XLCTR'!$L19</f>
        <v>C</v>
      </c>
      <c r="BJ18" s="35">
        <f>'[4]QL,XLCTR'!$M19</f>
        <v>2</v>
      </c>
      <c r="BK18" s="35">
        <f>'[4]Hoa KTMT'!$K19</f>
        <v>8.3000000000000007</v>
      </c>
      <c r="BL18" s="35" t="str">
        <f>'[4]Hoa KTMT'!$L19</f>
        <v>B</v>
      </c>
      <c r="BM18" s="35">
        <f>'[4]Hoa KTMT'!$M19</f>
        <v>3</v>
      </c>
      <c r="BN18" s="35">
        <f>'[4]Thuy luc'!$K19</f>
        <v>7.2</v>
      </c>
      <c r="BO18" s="35" t="str">
        <f>'[4]Thuy luc'!$L19</f>
        <v>B</v>
      </c>
      <c r="BP18" s="35">
        <f>'[4]Thuy luc'!$M19</f>
        <v>3</v>
      </c>
      <c r="BQ18" s="145">
        <v>8.8000000000000007</v>
      </c>
      <c r="BR18" s="145" t="str">
        <f t="shared" si="0"/>
        <v>A</v>
      </c>
      <c r="BS18" s="145">
        <f t="shared" si="1"/>
        <v>4</v>
      </c>
      <c r="BT18" s="37">
        <f>[4]PPNCKH!$K19</f>
        <v>9.1</v>
      </c>
      <c r="BU18" s="35" t="str">
        <f>[4]PPNCKH!$L19</f>
        <v>A</v>
      </c>
      <c r="BV18" s="35">
        <f>[4]PPNCKH!$M19</f>
        <v>4</v>
      </c>
      <c r="BW18" s="35">
        <f>[4]BTDDSH!$K19</f>
        <v>9</v>
      </c>
      <c r="BX18" s="35" t="str">
        <f>[4]BTDDSH!$L19</f>
        <v>A</v>
      </c>
      <c r="BY18" s="35">
        <f>[4]BTDDSH!$M19</f>
        <v>4</v>
      </c>
      <c r="BZ18" s="35">
        <f>[4]VSMT!$K19</f>
        <v>9.5</v>
      </c>
      <c r="CA18" s="35" t="str">
        <f>[4]VSMT!$L19</f>
        <v>A</v>
      </c>
      <c r="CB18" s="35">
        <f>[4]VSMT!$M19</f>
        <v>4</v>
      </c>
      <c r="CC18" s="35">
        <f>[5]QTHL!$K19</f>
        <v>8.1999999999999993</v>
      </c>
      <c r="CD18" s="35" t="str">
        <f>[5]QTHL!$L19</f>
        <v>B</v>
      </c>
      <c r="CE18" s="35">
        <f>[5]QTHL!$M19</f>
        <v>3</v>
      </c>
      <c r="CF18" s="35">
        <f>[5]QTSH!$K19</f>
        <v>8.6999999999999993</v>
      </c>
      <c r="CG18" s="35" t="str">
        <f>[5]QTSH!$L19</f>
        <v>A</v>
      </c>
      <c r="CH18" s="35">
        <f>[5]QTSH!$M19</f>
        <v>4</v>
      </c>
      <c r="CI18" s="35">
        <f>'[5]Doc hoc MT'!$K19</f>
        <v>8.1</v>
      </c>
      <c r="CJ18" s="35" t="str">
        <f>'[5]Doc hoc MT'!$L19</f>
        <v>B</v>
      </c>
      <c r="CK18" s="35">
        <f>'[5]Doc hoc MT'!$M19</f>
        <v>3</v>
      </c>
      <c r="CL18" s="35">
        <f>'[5]TTXLN&amp;NT'!$K19</f>
        <v>8.1</v>
      </c>
      <c r="CM18" s="35" t="str">
        <f>'[5]TTXLN&amp;NT'!$L19</f>
        <v>B</v>
      </c>
      <c r="CN18" s="35">
        <f>'[5]TTXLN&amp;NT'!$M19</f>
        <v>3</v>
      </c>
      <c r="CO18" s="35">
        <f>[5]TACN!$K19</f>
        <v>7.1</v>
      </c>
      <c r="CP18" s="35" t="str">
        <f>[5]TACN!$L19</f>
        <v>B</v>
      </c>
      <c r="CQ18" s="35">
        <f>[5]TACN!$M19</f>
        <v>3</v>
      </c>
      <c r="CR18" s="35">
        <f>'[5]QTCN 2'!$K19</f>
        <v>9</v>
      </c>
      <c r="CS18" s="35" t="str">
        <f>'[5]QTCN 2'!$L19</f>
        <v>A</v>
      </c>
      <c r="CT18" s="35">
        <f>'[5]QTCN 2'!$M19</f>
        <v>4</v>
      </c>
      <c r="CU18" s="35">
        <f>[5]CNXLNC!$K19</f>
        <v>8.4</v>
      </c>
      <c r="CV18" s="35" t="str">
        <f>[5]CNXLNC!$L19</f>
        <v>B</v>
      </c>
      <c r="CW18" s="35">
        <f>[5]CNXLNC!$M19</f>
        <v>3</v>
      </c>
      <c r="CX18" s="35">
        <f>[6]QLMT!$K19</f>
        <v>7</v>
      </c>
      <c r="CY18" s="35" t="str">
        <f>[6]QLMT!$L19</f>
        <v>B</v>
      </c>
      <c r="CZ18" s="35">
        <f>[6]QLMT!$M19</f>
        <v>3</v>
      </c>
      <c r="DA18" s="36">
        <v>7.9</v>
      </c>
      <c r="DB18" s="36" t="s">
        <v>73</v>
      </c>
      <c r="DC18" s="36">
        <v>3</v>
      </c>
      <c r="DD18" s="35">
        <f>[6]ST!$K19</f>
        <v>7.4</v>
      </c>
      <c r="DE18" s="35" t="str">
        <f>[6]ST!$L19</f>
        <v>B</v>
      </c>
      <c r="DF18" s="35">
        <f>[6]ST!$M19</f>
        <v>3</v>
      </c>
      <c r="DG18" s="35">
        <f>[6]TKUD!$K19</f>
        <v>5.6</v>
      </c>
      <c r="DH18" s="35" t="str">
        <f>[6]TKUD!$L19</f>
        <v>C</v>
      </c>
      <c r="DI18" s="35">
        <f>[6]TKUD!$M19</f>
        <v>2</v>
      </c>
      <c r="DJ18" s="35">
        <f>[6]DTM!$K19</f>
        <v>8.1</v>
      </c>
      <c r="DK18" s="35" t="str">
        <f>[6]DTM!$L19</f>
        <v>B</v>
      </c>
      <c r="DL18" s="35">
        <f>[6]DTM!$M19</f>
        <v>3</v>
      </c>
      <c r="DM18" s="35">
        <f>[6]STH!$K19</f>
        <v>8.6</v>
      </c>
      <c r="DN18" s="35" t="str">
        <f>[6]STH!$L19</f>
        <v>A</v>
      </c>
      <c r="DO18" s="35">
        <f>[6]STH!$M19</f>
        <v>4</v>
      </c>
      <c r="DP18" s="35">
        <f>[6]TTCN!$G19</f>
        <v>8.5</v>
      </c>
      <c r="DQ18" s="35" t="str">
        <f>[6]TTCN!$H19</f>
        <v>A</v>
      </c>
      <c r="DR18" s="35">
        <f>[6]TTCN!$I19</f>
        <v>4</v>
      </c>
      <c r="DS18" s="35">
        <f>'[7]CNXLNT&amp;DA'!$H19</f>
        <v>8.65</v>
      </c>
      <c r="DT18" s="35" t="str">
        <f>'[7]CNXLNT&amp;DA'!$I19</f>
        <v>A</v>
      </c>
      <c r="DU18" s="35">
        <f>'[7]CNXLNT&amp;DA'!$J19</f>
        <v>4</v>
      </c>
      <c r="DV18" s="35">
        <f>[7]QTMT!$K19</f>
        <v>8</v>
      </c>
      <c r="DW18" s="35" t="str">
        <f>[7]QTMT!$L19</f>
        <v>B</v>
      </c>
      <c r="DX18" s="35">
        <f>[7]QTMT!$M19</f>
        <v>3</v>
      </c>
      <c r="DY18" s="35">
        <f>'[7]CNXLKT,TO'!$K19</f>
        <v>8.1</v>
      </c>
      <c r="DZ18" s="35" t="str">
        <f>'[7]CNXLKT,TO'!$L19</f>
        <v>B</v>
      </c>
      <c r="EA18" s="35">
        <f>'[7]CNXLKT,TO'!$M19</f>
        <v>3</v>
      </c>
      <c r="EB18" s="35">
        <f>[7]ONKSTO!$K19</f>
        <v>9.4</v>
      </c>
      <c r="EC18" s="35" t="str">
        <f>[7]ONKSTO!$L19</f>
        <v>A</v>
      </c>
      <c r="ED18" s="35">
        <f>[7]ONKSTO!$M19</f>
        <v>4</v>
      </c>
      <c r="EE18" s="35">
        <f>[7]LCSMT!$K19</f>
        <v>8.6</v>
      </c>
      <c r="EF18" s="35" t="str">
        <f>[7]LCSMT!$L19</f>
        <v>A</v>
      </c>
      <c r="EG18" s="35">
        <f>[7]LCSMT!$M19</f>
        <v>4</v>
      </c>
      <c r="EH18" s="35">
        <f>[8]CTN!$K19</f>
        <v>6.7</v>
      </c>
      <c r="EI18" s="35" t="str">
        <f>[8]CTN!$L19</f>
        <v>C</v>
      </c>
      <c r="EJ18" s="35">
        <f>[8]CTN!$M19</f>
        <v>2</v>
      </c>
      <c r="EK18" s="35">
        <f>[7]TTKS!$G19</f>
        <v>8.1999999999999993</v>
      </c>
      <c r="EL18" s="35" t="str">
        <f>[7]TTKS!$H19</f>
        <v>B</v>
      </c>
      <c r="EM18" s="35">
        <f>[7]TTKS!$I19</f>
        <v>3</v>
      </c>
      <c r="EN18" s="43">
        <v>8.1999999999999993</v>
      </c>
      <c r="EO18" s="35" t="s">
        <v>73</v>
      </c>
      <c r="EP18" s="35">
        <v>3</v>
      </c>
      <c r="EQ18" s="35">
        <v>8.1999999999999993</v>
      </c>
      <c r="ER18" s="22" t="s">
        <v>73</v>
      </c>
      <c r="ES18" s="38">
        <v>3</v>
      </c>
      <c r="ET18" s="81">
        <f t="shared" si="5"/>
        <v>2.85</v>
      </c>
      <c r="EU18" s="82">
        <f t="shared" si="3"/>
        <v>7.52</v>
      </c>
      <c r="EV18" s="99" t="str">
        <f t="shared" si="4"/>
        <v>Khá</v>
      </c>
      <c r="EW18" s="96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</row>
    <row r="19" spans="1:178" s="28" customFormat="1" ht="18.95" customHeight="1" x14ac:dyDescent="0.25">
      <c r="A19" s="29">
        <v>11</v>
      </c>
      <c r="B19" s="39" t="s">
        <v>107</v>
      </c>
      <c r="C19" s="40" t="s">
        <v>108</v>
      </c>
      <c r="D19" s="41" t="s">
        <v>109</v>
      </c>
      <c r="E19" s="42" t="s">
        <v>102</v>
      </c>
      <c r="F19" s="34">
        <f>'[1]Phap luat'!$K24</f>
        <v>5.9</v>
      </c>
      <c r="G19" s="34" t="str">
        <f>'[1]Phap luat'!$L24</f>
        <v>C</v>
      </c>
      <c r="H19" s="34">
        <f>'[1]Phap luat'!$M24</f>
        <v>2</v>
      </c>
      <c r="I19" s="36">
        <v>4.5999999999999996</v>
      </c>
      <c r="J19" s="36" t="s">
        <v>74</v>
      </c>
      <c r="K19" s="36">
        <v>1</v>
      </c>
      <c r="L19" s="45">
        <f>'[1]Toan cao cap A1'!$K24</f>
        <v>2.6</v>
      </c>
      <c r="M19" s="45" t="str">
        <f>'[1]Toan cao cap A1'!$L24</f>
        <v>F</v>
      </c>
      <c r="N19" s="45">
        <f>'[1]Toan cao cap A1'!$M24</f>
        <v>0</v>
      </c>
      <c r="O19" s="35">
        <f>'[1]Nguyen ly 1'!$K24</f>
        <v>4.2</v>
      </c>
      <c r="P19" s="35" t="str">
        <f>'[1]Nguyen ly 1'!$L24</f>
        <v>D</v>
      </c>
      <c r="Q19" s="35">
        <f>'[1]Nguyen ly 1'!$M24</f>
        <v>1</v>
      </c>
      <c r="R19" s="35">
        <f>'[1]Tin hoc'!$K24</f>
        <v>6.6</v>
      </c>
      <c r="S19" s="35" t="str">
        <f>'[1]Tin hoc'!$L24</f>
        <v>C</v>
      </c>
      <c r="T19" s="35">
        <f>'[1]Tin hoc'!$M24</f>
        <v>2</v>
      </c>
      <c r="U19" s="35">
        <f>'[1]Vat ly đc'!$K24</f>
        <v>6.5</v>
      </c>
      <c r="V19" s="35" t="str">
        <f>'[1]Vat ly đc'!$L24</f>
        <v>C</v>
      </c>
      <c r="W19" s="35">
        <f>'[1]Vat ly đc'!$M24</f>
        <v>2</v>
      </c>
      <c r="X19" s="45" t="e">
        <f>'[2]HHHH '!$K24</f>
        <v>#REF!</v>
      </c>
      <c r="Y19" s="45" t="e">
        <f>'[2]HHHH '!$L24</f>
        <v>#REF!</v>
      </c>
      <c r="Z19" s="45" t="e">
        <f>'[2]HHHH '!$M24</f>
        <v>#REF!</v>
      </c>
      <c r="AA19" s="45">
        <f>'[2]Toan cao cap A2'!$K24</f>
        <v>1.7</v>
      </c>
      <c r="AB19" s="45" t="str">
        <f>'[2]Toan cao cap A2'!$L24</f>
        <v>F</v>
      </c>
      <c r="AC19" s="45">
        <f>'[2]Toan cao cap A2'!$M24</f>
        <v>0</v>
      </c>
      <c r="AD19" s="45">
        <f>[2]KHMT!$K24</f>
        <v>3.5</v>
      </c>
      <c r="AE19" s="45" t="str">
        <f>[2]KHMT!$L24</f>
        <v>F</v>
      </c>
      <c r="AF19" s="45">
        <f>[2]KHMT!$M24</f>
        <v>0</v>
      </c>
      <c r="AG19" s="45">
        <f>'[2]Nguyen ly 2'!$K24</f>
        <v>1.7</v>
      </c>
      <c r="AH19" s="45" t="str">
        <f>'[2]Nguyen ly 2'!$L24</f>
        <v>F</v>
      </c>
      <c r="AI19" s="45">
        <f>'[2]Nguyen ly 2'!$M24</f>
        <v>0</v>
      </c>
      <c r="AJ19" s="35">
        <f>[3]SHĐC!$K19</f>
        <v>5.4</v>
      </c>
      <c r="AK19" s="35" t="str">
        <f>[3]SHĐC!$L19</f>
        <v>D</v>
      </c>
      <c r="AL19" s="35">
        <f>[3]SHĐC!$M19</f>
        <v>1</v>
      </c>
      <c r="AM19" s="35">
        <f>[3]TTHCM!$K19</f>
        <v>6.5</v>
      </c>
      <c r="AN19" s="35" t="str">
        <f>[3]TTHCM!$L19</f>
        <v>C</v>
      </c>
      <c r="AO19" s="35">
        <f>[3]TTHCM!$M19</f>
        <v>2</v>
      </c>
      <c r="AP19" s="44" t="e">
        <f>[3]VKT!$K19</f>
        <v>#REF!</v>
      </c>
      <c r="AQ19" s="44" t="e">
        <f>[3]VKT!$L19</f>
        <v>#REF!</v>
      </c>
      <c r="AR19" s="44" t="e">
        <f>[3]VKT!$M19</f>
        <v>#REF!</v>
      </c>
      <c r="AS19" s="36">
        <v>5.3</v>
      </c>
      <c r="AT19" s="36" t="s">
        <v>74</v>
      </c>
      <c r="AU19" s="36">
        <v>1</v>
      </c>
      <c r="AV19" s="36">
        <v>6.3</v>
      </c>
      <c r="AW19" s="36" t="s">
        <v>67</v>
      </c>
      <c r="AX19" s="36">
        <v>2</v>
      </c>
      <c r="AY19" s="35">
        <f>'[3]Toán A3'!$K19</f>
        <v>4.5999999999999996</v>
      </c>
      <c r="AZ19" s="35" t="str">
        <f>'[3]Toán A3'!$L19</f>
        <v>D</v>
      </c>
      <c r="BA19" s="35">
        <f>'[3]Toán A3'!$M19</f>
        <v>1</v>
      </c>
      <c r="BB19" s="45">
        <f>[3]XSTK!$K19</f>
        <v>1.8</v>
      </c>
      <c r="BC19" s="45" t="str">
        <f>[3]XSTK!$L19</f>
        <v>F</v>
      </c>
      <c r="BD19" s="45">
        <f>[3]XSTK!$M19</f>
        <v>0</v>
      </c>
      <c r="BE19" s="35">
        <f>[4]ĐLCMĐCSVN!$K20</f>
        <v>6.6</v>
      </c>
      <c r="BF19" s="35" t="str">
        <f>[4]ĐLCMĐCSVN!$L20</f>
        <v>C</v>
      </c>
      <c r="BG19" s="35">
        <f>[4]ĐLCMĐCSVN!$M20</f>
        <v>2</v>
      </c>
      <c r="BH19" s="35">
        <f>'[4]QL,XLCTR'!$K20</f>
        <v>7.5</v>
      </c>
      <c r="BI19" s="35" t="str">
        <f>'[4]QL,XLCTR'!$L20</f>
        <v>B</v>
      </c>
      <c r="BJ19" s="35">
        <f>'[4]QL,XLCTR'!$M20</f>
        <v>3</v>
      </c>
      <c r="BK19" s="35">
        <f>'[4]Hoa KTMT'!$K20</f>
        <v>5.0999999999999996</v>
      </c>
      <c r="BL19" s="35" t="str">
        <f>'[4]Hoa KTMT'!$L20</f>
        <v>D</v>
      </c>
      <c r="BM19" s="35">
        <f>'[4]Hoa KTMT'!$M20</f>
        <v>1</v>
      </c>
      <c r="BN19" s="45">
        <f>'[4]Thuy luc'!$K20</f>
        <v>0</v>
      </c>
      <c r="BO19" s="45" t="str">
        <f>'[4]Thuy luc'!$L20</f>
        <v>F</v>
      </c>
      <c r="BP19" s="45">
        <f>'[4]Thuy luc'!$M20</f>
        <v>0</v>
      </c>
      <c r="BQ19" s="145">
        <v>7.8</v>
      </c>
      <c r="BR19" s="145" t="str">
        <f t="shared" si="0"/>
        <v>B</v>
      </c>
      <c r="BS19" s="145">
        <f t="shared" si="1"/>
        <v>3</v>
      </c>
      <c r="BT19" s="37">
        <f>[4]PPNCKH!$K20</f>
        <v>8.5</v>
      </c>
      <c r="BU19" s="35" t="str">
        <f>[4]PPNCKH!$L20</f>
        <v>A</v>
      </c>
      <c r="BV19" s="35">
        <f>[4]PPNCKH!$M20</f>
        <v>4</v>
      </c>
      <c r="BW19" s="35">
        <f>[4]BTDDSH!$K20</f>
        <v>7.3</v>
      </c>
      <c r="BX19" s="35" t="str">
        <f>[4]BTDDSH!$L20</f>
        <v>B</v>
      </c>
      <c r="BY19" s="35">
        <f>[4]BTDDSH!$M20</f>
        <v>3</v>
      </c>
      <c r="BZ19" s="36">
        <v>4.7</v>
      </c>
      <c r="CA19" s="36" t="s">
        <v>74</v>
      </c>
      <c r="CB19" s="36">
        <v>1</v>
      </c>
      <c r="CC19" s="35">
        <f>[5]QTHL!$K20</f>
        <v>5.8</v>
      </c>
      <c r="CD19" s="35" t="str">
        <f>[5]QTHL!$L20</f>
        <v>C</v>
      </c>
      <c r="CE19" s="35">
        <f>[5]QTHL!$M20</f>
        <v>2</v>
      </c>
      <c r="CF19" s="36">
        <v>5.3</v>
      </c>
      <c r="CG19" s="36" t="s">
        <v>74</v>
      </c>
      <c r="CH19" s="36">
        <v>1</v>
      </c>
      <c r="CI19" s="35">
        <f>'[5]Doc hoc MT'!$K20</f>
        <v>6</v>
      </c>
      <c r="CJ19" s="35" t="str">
        <f>'[5]Doc hoc MT'!$L20</f>
        <v>C</v>
      </c>
      <c r="CK19" s="35">
        <f>'[5]Doc hoc MT'!$M20</f>
        <v>2</v>
      </c>
      <c r="CL19" s="35">
        <f>'[5]TTXLN&amp;NT'!$K20</f>
        <v>6.7</v>
      </c>
      <c r="CM19" s="35" t="str">
        <f>'[5]TTXLN&amp;NT'!$L20</f>
        <v>C</v>
      </c>
      <c r="CN19" s="35">
        <f>'[5]TTXLN&amp;NT'!$M20</f>
        <v>2</v>
      </c>
      <c r="CO19" s="35">
        <f>[5]TACN!$K20</f>
        <v>6.3</v>
      </c>
      <c r="CP19" s="35" t="str">
        <f>[5]TACN!$L20</f>
        <v>C</v>
      </c>
      <c r="CQ19" s="35">
        <f>[5]TACN!$M20</f>
        <v>2</v>
      </c>
      <c r="CR19" s="35">
        <f>'[5]QTCN 2'!$K20</f>
        <v>8.1</v>
      </c>
      <c r="CS19" s="35" t="str">
        <f>'[5]QTCN 2'!$L20</f>
        <v>B</v>
      </c>
      <c r="CT19" s="35">
        <f>'[5]QTCN 2'!$M20</f>
        <v>3</v>
      </c>
      <c r="CU19" s="35">
        <f>[5]CNXLNC!$K20</f>
        <v>6.8</v>
      </c>
      <c r="CV19" s="35" t="str">
        <f>[5]CNXLNC!$L20</f>
        <v>C</v>
      </c>
      <c r="CW19" s="35">
        <f>[5]CNXLNC!$M20</f>
        <v>2</v>
      </c>
      <c r="CX19" s="35">
        <f>[6]QLMT!$K20</f>
        <v>7.3</v>
      </c>
      <c r="CY19" s="35" t="str">
        <f>[6]QLMT!$L20</f>
        <v>B</v>
      </c>
      <c r="CZ19" s="35">
        <f>[6]QLMT!$M20</f>
        <v>3</v>
      </c>
      <c r="DA19" s="36">
        <v>8.3000000000000007</v>
      </c>
      <c r="DB19" s="36" t="s">
        <v>73</v>
      </c>
      <c r="DC19" s="36">
        <v>3</v>
      </c>
      <c r="DD19" s="35">
        <f>[6]ST!$K20</f>
        <v>7.7</v>
      </c>
      <c r="DE19" s="35" t="str">
        <f>[6]ST!$L20</f>
        <v>B</v>
      </c>
      <c r="DF19" s="35">
        <f>[6]ST!$M20</f>
        <v>3</v>
      </c>
      <c r="DG19" s="35">
        <f>[6]TKUD!$K20</f>
        <v>5.6</v>
      </c>
      <c r="DH19" s="35" t="str">
        <f>[6]TKUD!$L20</f>
        <v>C</v>
      </c>
      <c r="DI19" s="35">
        <f>[6]TKUD!$M20</f>
        <v>2</v>
      </c>
      <c r="DJ19" s="35">
        <f>[6]DTM!$K20</f>
        <v>5.5</v>
      </c>
      <c r="DK19" s="35" t="str">
        <f>[6]DTM!$L20</f>
        <v>C</v>
      </c>
      <c r="DL19" s="35">
        <f>[6]DTM!$M20</f>
        <v>2</v>
      </c>
      <c r="DM19" s="35">
        <f>[6]STH!$K20</f>
        <v>4.2</v>
      </c>
      <c r="DN19" s="35" t="str">
        <f>[6]STH!$L20</f>
        <v>D</v>
      </c>
      <c r="DO19" s="35">
        <f>[6]STH!$M20</f>
        <v>1</v>
      </c>
      <c r="DP19" s="35">
        <f>[6]TTCN!$G20</f>
        <v>7.5</v>
      </c>
      <c r="DQ19" s="35" t="str">
        <f>[6]TTCN!$H20</f>
        <v>B</v>
      </c>
      <c r="DR19" s="35">
        <f>[6]TTCN!$I20</f>
        <v>3</v>
      </c>
      <c r="DS19" s="35">
        <f>'[7]CNXLNT&amp;DA'!$H20</f>
        <v>6.3</v>
      </c>
      <c r="DT19" s="35" t="str">
        <f>'[7]CNXLNT&amp;DA'!$I20</f>
        <v>C</v>
      </c>
      <c r="DU19" s="35">
        <f>'[7]CNXLNT&amp;DA'!$J20</f>
        <v>2</v>
      </c>
      <c r="DV19" s="35">
        <f>[7]QTMT!$K20</f>
        <v>7.6</v>
      </c>
      <c r="DW19" s="35" t="str">
        <f>[7]QTMT!$L20</f>
        <v>B</v>
      </c>
      <c r="DX19" s="35">
        <f>[7]QTMT!$M20</f>
        <v>3</v>
      </c>
      <c r="DY19" s="35">
        <f>'[7]CNXLKT,TO'!$K20</f>
        <v>6.9</v>
      </c>
      <c r="DZ19" s="35" t="str">
        <f>'[7]CNXLKT,TO'!$L20</f>
        <v>C</v>
      </c>
      <c r="EA19" s="35">
        <f>'[7]CNXLKT,TO'!$M20</f>
        <v>2</v>
      </c>
      <c r="EB19" s="35">
        <f>[7]ONKSTO!$K20</f>
        <v>9.1999999999999993</v>
      </c>
      <c r="EC19" s="35" t="str">
        <f>[7]ONKSTO!$L20</f>
        <v>A</v>
      </c>
      <c r="ED19" s="35">
        <f>[7]ONKSTO!$M20</f>
        <v>4</v>
      </c>
      <c r="EE19" s="35">
        <f>[7]LCSMT!$K20</f>
        <v>7.6</v>
      </c>
      <c r="EF19" s="35" t="str">
        <f>[7]LCSMT!$L20</f>
        <v>B</v>
      </c>
      <c r="EG19" s="35">
        <f>[7]LCSMT!$M20</f>
        <v>3</v>
      </c>
      <c r="EH19" s="35">
        <f>[8]CTN!$K20</f>
        <v>7</v>
      </c>
      <c r="EI19" s="35" t="str">
        <f>[8]CTN!$L20</f>
        <v>B</v>
      </c>
      <c r="EJ19" s="35">
        <f>[8]CTN!$M20</f>
        <v>3</v>
      </c>
      <c r="EK19" s="35">
        <f>[7]TTKS!$G20</f>
        <v>8.1</v>
      </c>
      <c r="EL19" s="35" t="str">
        <f>[7]TTKS!$H20</f>
        <v>B</v>
      </c>
      <c r="EM19" s="35">
        <f>[7]TTKS!$I20</f>
        <v>3</v>
      </c>
      <c r="EN19" s="43">
        <v>8.1</v>
      </c>
      <c r="EO19" s="35" t="s">
        <v>73</v>
      </c>
      <c r="EP19" s="35">
        <v>3</v>
      </c>
      <c r="EQ19" s="89"/>
      <c r="ER19" s="92"/>
      <c r="ES19" s="93"/>
      <c r="ET19" s="81"/>
      <c r="EU19" s="82"/>
      <c r="EV19" s="99"/>
      <c r="EW19" s="96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</row>
    <row r="20" spans="1:178" s="28" customFormat="1" ht="18.95" customHeight="1" x14ac:dyDescent="0.25">
      <c r="A20" s="29">
        <v>12</v>
      </c>
      <c r="B20" s="39" t="s">
        <v>110</v>
      </c>
      <c r="C20" s="40" t="s">
        <v>111</v>
      </c>
      <c r="D20" s="41" t="s">
        <v>112</v>
      </c>
      <c r="E20" s="42" t="s">
        <v>113</v>
      </c>
      <c r="F20" s="34">
        <f>'[1]Phap luat'!$K25</f>
        <v>6.6</v>
      </c>
      <c r="G20" s="34" t="str">
        <f>'[1]Phap luat'!$L25</f>
        <v>C</v>
      </c>
      <c r="H20" s="34">
        <f>'[1]Phap luat'!$M25</f>
        <v>2</v>
      </c>
      <c r="I20" s="36">
        <v>6.7</v>
      </c>
      <c r="J20" s="36" t="s">
        <v>67</v>
      </c>
      <c r="K20" s="36">
        <v>2</v>
      </c>
      <c r="L20" s="35">
        <f>'[1]Toan cao cap A1'!$K25</f>
        <v>4.4000000000000004</v>
      </c>
      <c r="M20" s="35" t="str">
        <f>'[1]Toan cao cap A1'!$L25</f>
        <v>D</v>
      </c>
      <c r="N20" s="35">
        <f>'[1]Toan cao cap A1'!$M25</f>
        <v>1</v>
      </c>
      <c r="O20" s="35">
        <f>'[1]Nguyen ly 1'!$K25</f>
        <v>6.5</v>
      </c>
      <c r="P20" s="35" t="str">
        <f>'[1]Nguyen ly 1'!$L25</f>
        <v>C</v>
      </c>
      <c r="Q20" s="35">
        <f>'[1]Nguyen ly 1'!$M25</f>
        <v>2</v>
      </c>
      <c r="R20" s="35">
        <f>'[1]Tin hoc'!$K25</f>
        <v>5.5</v>
      </c>
      <c r="S20" s="35" t="str">
        <f>'[1]Tin hoc'!$L25</f>
        <v>C</v>
      </c>
      <c r="T20" s="35">
        <f>'[1]Tin hoc'!$M25</f>
        <v>2</v>
      </c>
      <c r="U20" s="35">
        <f>'[1]Vat ly đc'!$K25</f>
        <v>5.9</v>
      </c>
      <c r="V20" s="35" t="str">
        <f>'[1]Vat ly đc'!$L25</f>
        <v>C</v>
      </c>
      <c r="W20" s="35">
        <f>'[1]Vat ly đc'!$M25</f>
        <v>2</v>
      </c>
      <c r="X20" s="36">
        <v>5.5</v>
      </c>
      <c r="Y20" s="36" t="s">
        <v>67</v>
      </c>
      <c r="Z20" s="36">
        <v>2</v>
      </c>
      <c r="AA20" s="35">
        <f>'[2]Toan cao cap A2'!$K25</f>
        <v>4.2</v>
      </c>
      <c r="AB20" s="35" t="str">
        <f>'[2]Toan cao cap A2'!$L25</f>
        <v>D</v>
      </c>
      <c r="AC20" s="35">
        <f>'[2]Toan cao cap A2'!$M25</f>
        <v>1</v>
      </c>
      <c r="AD20" s="35">
        <f>[2]KHMT!$K25</f>
        <v>5.6</v>
      </c>
      <c r="AE20" s="35" t="str">
        <f>[2]KHMT!$L25</f>
        <v>C</v>
      </c>
      <c r="AF20" s="35">
        <f>[2]KHMT!$M25</f>
        <v>2</v>
      </c>
      <c r="AG20" s="35">
        <f>'[2]Nguyen ly 2'!$K25</f>
        <v>7.4</v>
      </c>
      <c r="AH20" s="35" t="str">
        <f>'[2]Nguyen ly 2'!$L25</f>
        <v>B</v>
      </c>
      <c r="AI20" s="35">
        <f>'[2]Nguyen ly 2'!$M25</f>
        <v>3</v>
      </c>
      <c r="AJ20" s="35">
        <f>[3]SHĐC!$K20</f>
        <v>7.6</v>
      </c>
      <c r="AK20" s="35" t="str">
        <f>[3]SHĐC!$L20</f>
        <v>B</v>
      </c>
      <c r="AL20" s="35">
        <f>[3]SHĐC!$M20</f>
        <v>3</v>
      </c>
      <c r="AM20" s="35">
        <f>[3]TTHCM!$K20</f>
        <v>8</v>
      </c>
      <c r="AN20" s="35" t="str">
        <f>[3]TTHCM!$L20</f>
        <v>B</v>
      </c>
      <c r="AO20" s="35">
        <f>[3]TTHCM!$M20</f>
        <v>3</v>
      </c>
      <c r="AP20" s="36">
        <v>6.3</v>
      </c>
      <c r="AQ20" s="36" t="s">
        <v>67</v>
      </c>
      <c r="AR20" s="36">
        <v>2</v>
      </c>
      <c r="AS20" s="35">
        <f>'[3]Hoa PT'!$K20</f>
        <v>6.4</v>
      </c>
      <c r="AT20" s="35" t="str">
        <f>'[3]Hoa PT'!$L20</f>
        <v>C</v>
      </c>
      <c r="AU20" s="35">
        <f>'[3]Hoa PT'!$M20</f>
        <v>2</v>
      </c>
      <c r="AV20" s="35">
        <f>'[3]QTCN 1'!$K20</f>
        <v>6.3</v>
      </c>
      <c r="AW20" s="35" t="str">
        <f>'[3]QTCN 1'!$L20</f>
        <v>C</v>
      </c>
      <c r="AX20" s="35">
        <f>'[3]QTCN 1'!$M20</f>
        <v>2</v>
      </c>
      <c r="AY20" s="35">
        <f>'[3]Toán A3'!$K20</f>
        <v>5.5</v>
      </c>
      <c r="AZ20" s="35" t="str">
        <f>'[3]Toán A3'!$L20</f>
        <v>C</v>
      </c>
      <c r="BA20" s="35">
        <f>'[3]Toán A3'!$M20</f>
        <v>2</v>
      </c>
      <c r="BB20" s="36">
        <v>4.0999999999999996</v>
      </c>
      <c r="BC20" s="36" t="s">
        <v>74</v>
      </c>
      <c r="BD20" s="36">
        <v>1</v>
      </c>
      <c r="BE20" s="35">
        <f>[4]ĐLCMĐCSVN!$K21</f>
        <v>7.2</v>
      </c>
      <c r="BF20" s="35" t="str">
        <f>[4]ĐLCMĐCSVN!$L21</f>
        <v>B</v>
      </c>
      <c r="BG20" s="35">
        <f>[4]ĐLCMĐCSVN!$M21</f>
        <v>3</v>
      </c>
      <c r="BH20" s="35">
        <f>'[4]QL,XLCTR'!$K21</f>
        <v>7.1</v>
      </c>
      <c r="BI20" s="35" t="str">
        <f>'[4]QL,XLCTR'!$L21</f>
        <v>B</v>
      </c>
      <c r="BJ20" s="35">
        <f>'[4]QL,XLCTR'!$M21</f>
        <v>3</v>
      </c>
      <c r="BK20" s="35">
        <f>'[4]Hoa KTMT'!$K21</f>
        <v>4.5</v>
      </c>
      <c r="BL20" s="35" t="str">
        <f>'[4]Hoa KTMT'!$L21</f>
        <v>D</v>
      </c>
      <c r="BM20" s="35">
        <f>'[4]Hoa KTMT'!$M21</f>
        <v>1</v>
      </c>
      <c r="BN20" s="36">
        <v>4.5</v>
      </c>
      <c r="BO20" s="36" t="s">
        <v>74</v>
      </c>
      <c r="BP20" s="36">
        <v>1</v>
      </c>
      <c r="BQ20" s="145">
        <v>7.3</v>
      </c>
      <c r="BR20" s="145" t="str">
        <f t="shared" si="0"/>
        <v>B</v>
      </c>
      <c r="BS20" s="145">
        <f t="shared" si="1"/>
        <v>3</v>
      </c>
      <c r="BT20" s="37">
        <f>[4]PPNCKH!$K21</f>
        <v>8.8000000000000007</v>
      </c>
      <c r="BU20" s="35" t="str">
        <f>[4]PPNCKH!$L21</f>
        <v>A</v>
      </c>
      <c r="BV20" s="35">
        <f>[4]PPNCKH!$M21</f>
        <v>4</v>
      </c>
      <c r="BW20" s="35">
        <f>[4]BTDDSH!$K21</f>
        <v>8.6</v>
      </c>
      <c r="BX20" s="35" t="str">
        <f>[4]BTDDSH!$L21</f>
        <v>A</v>
      </c>
      <c r="BY20" s="35">
        <f>[4]BTDDSH!$M21</f>
        <v>4</v>
      </c>
      <c r="BZ20" s="36">
        <v>5.8</v>
      </c>
      <c r="CA20" s="36" t="s">
        <v>67</v>
      </c>
      <c r="CB20" s="36">
        <v>2</v>
      </c>
      <c r="CC20" s="35">
        <f>[5]QTHL!$K21</f>
        <v>8.8000000000000007</v>
      </c>
      <c r="CD20" s="35" t="str">
        <f>[5]QTHL!$L21</f>
        <v>A</v>
      </c>
      <c r="CE20" s="35">
        <f>[5]QTHL!$M21</f>
        <v>4</v>
      </c>
      <c r="CF20" s="36">
        <v>6.6</v>
      </c>
      <c r="CG20" s="36" t="s">
        <v>67</v>
      </c>
      <c r="CH20" s="36">
        <v>2</v>
      </c>
      <c r="CI20" s="35">
        <f>'[5]Doc hoc MT'!$K21</f>
        <v>8</v>
      </c>
      <c r="CJ20" s="35" t="str">
        <f>'[5]Doc hoc MT'!$L21</f>
        <v>B</v>
      </c>
      <c r="CK20" s="35">
        <f>'[5]Doc hoc MT'!$M21</f>
        <v>3</v>
      </c>
      <c r="CL20" s="35">
        <f>'[5]TTXLN&amp;NT'!$K21</f>
        <v>8.1</v>
      </c>
      <c r="CM20" s="35" t="str">
        <f>'[5]TTXLN&amp;NT'!$L21</f>
        <v>B</v>
      </c>
      <c r="CN20" s="35">
        <f>'[5]TTXLN&amp;NT'!$M21</f>
        <v>3</v>
      </c>
      <c r="CO20" s="35">
        <f>[5]TACN!$K21</f>
        <v>6.1</v>
      </c>
      <c r="CP20" s="35" t="str">
        <f>[5]TACN!$L21</f>
        <v>C</v>
      </c>
      <c r="CQ20" s="35">
        <f>[5]TACN!$M21</f>
        <v>2</v>
      </c>
      <c r="CR20" s="35">
        <f>'[5]QTCN 2'!$K21</f>
        <v>8.1</v>
      </c>
      <c r="CS20" s="35" t="str">
        <f>'[5]QTCN 2'!$L21</f>
        <v>B</v>
      </c>
      <c r="CT20" s="35">
        <f>'[5]QTCN 2'!$M21</f>
        <v>3</v>
      </c>
      <c r="CU20" s="35">
        <f>[5]CNXLNC!$K21</f>
        <v>8.6999999999999993</v>
      </c>
      <c r="CV20" s="35" t="str">
        <f>[5]CNXLNC!$L21</f>
        <v>A</v>
      </c>
      <c r="CW20" s="35">
        <f>[5]CNXLNC!$M21</f>
        <v>4</v>
      </c>
      <c r="CX20" s="35">
        <f>[6]QLMT!$K21</f>
        <v>8.1999999999999993</v>
      </c>
      <c r="CY20" s="35" t="str">
        <f>[6]QLMT!$L21</f>
        <v>B</v>
      </c>
      <c r="CZ20" s="35">
        <f>[6]QLMT!$M21</f>
        <v>3</v>
      </c>
      <c r="DA20" s="36">
        <v>7.2</v>
      </c>
      <c r="DB20" s="36" t="s">
        <v>73</v>
      </c>
      <c r="DC20" s="36">
        <v>3</v>
      </c>
      <c r="DD20" s="35">
        <f>[6]ST!$K21</f>
        <v>7.3</v>
      </c>
      <c r="DE20" s="35" t="str">
        <f>[6]ST!$L21</f>
        <v>B</v>
      </c>
      <c r="DF20" s="35">
        <f>[6]ST!$M21</f>
        <v>3</v>
      </c>
      <c r="DG20" s="35">
        <f>[6]TKUD!$K21</f>
        <v>6.6</v>
      </c>
      <c r="DH20" s="35" t="str">
        <f>[6]TKUD!$L21</f>
        <v>C</v>
      </c>
      <c r="DI20" s="35">
        <f>[6]TKUD!$M21</f>
        <v>2</v>
      </c>
      <c r="DJ20" s="35">
        <f>[6]DTM!$K21</f>
        <v>7.8</v>
      </c>
      <c r="DK20" s="35" t="str">
        <f>[6]DTM!$L21</f>
        <v>B</v>
      </c>
      <c r="DL20" s="35">
        <f>[6]DTM!$M21</f>
        <v>3</v>
      </c>
      <c r="DM20" s="35">
        <f>[6]STH!$K21</f>
        <v>8.8000000000000007</v>
      </c>
      <c r="DN20" s="35" t="str">
        <f>[6]STH!$L21</f>
        <v>A</v>
      </c>
      <c r="DO20" s="35">
        <f>[6]STH!$M21</f>
        <v>4</v>
      </c>
      <c r="DP20" s="35">
        <f>[6]TTCN!$G21</f>
        <v>8.5</v>
      </c>
      <c r="DQ20" s="35" t="str">
        <f>[6]TTCN!$H21</f>
        <v>A</v>
      </c>
      <c r="DR20" s="35">
        <f>[6]TTCN!$I21</f>
        <v>4</v>
      </c>
      <c r="DS20" s="35">
        <f>'[7]CNXLNT&amp;DA'!$H21</f>
        <v>7.2</v>
      </c>
      <c r="DT20" s="35" t="str">
        <f>'[7]CNXLNT&amp;DA'!$I21</f>
        <v>B</v>
      </c>
      <c r="DU20" s="35">
        <f>'[7]CNXLNT&amp;DA'!$J21</f>
        <v>3</v>
      </c>
      <c r="DV20" s="35">
        <f>[7]QTMT!$K21</f>
        <v>7.7</v>
      </c>
      <c r="DW20" s="35" t="str">
        <f>[7]QTMT!$L21</f>
        <v>B</v>
      </c>
      <c r="DX20" s="35">
        <f>[7]QTMT!$M21</f>
        <v>3</v>
      </c>
      <c r="DY20" s="35">
        <f>'[7]CNXLKT,TO'!$K21</f>
        <v>8.6</v>
      </c>
      <c r="DZ20" s="35" t="str">
        <f>'[7]CNXLKT,TO'!$L21</f>
        <v>A</v>
      </c>
      <c r="EA20" s="35">
        <f>'[7]CNXLKT,TO'!$M21</f>
        <v>4</v>
      </c>
      <c r="EB20" s="35">
        <f>[7]ONKSTO!$K21</f>
        <v>9.1999999999999993</v>
      </c>
      <c r="EC20" s="35" t="str">
        <f>[7]ONKSTO!$L21</f>
        <v>A</v>
      </c>
      <c r="ED20" s="35">
        <f>[7]ONKSTO!$M21</f>
        <v>4</v>
      </c>
      <c r="EE20" s="35">
        <f>[7]LCSMT!$K21</f>
        <v>8.9</v>
      </c>
      <c r="EF20" s="35" t="str">
        <f>[7]LCSMT!$L21</f>
        <v>A</v>
      </c>
      <c r="EG20" s="35">
        <f>[7]LCSMT!$M21</f>
        <v>4</v>
      </c>
      <c r="EH20" s="35">
        <f>[8]CTN!$K21</f>
        <v>6.4</v>
      </c>
      <c r="EI20" s="35" t="str">
        <f>[8]CTN!$L21</f>
        <v>C</v>
      </c>
      <c r="EJ20" s="35">
        <f>[8]CTN!$M21</f>
        <v>2</v>
      </c>
      <c r="EK20" s="35">
        <f>[7]TTKS!$G21</f>
        <v>8.6</v>
      </c>
      <c r="EL20" s="35" t="str">
        <f>[7]TTKS!$H21</f>
        <v>A</v>
      </c>
      <c r="EM20" s="35">
        <f>[7]TTKS!$I21</f>
        <v>4</v>
      </c>
      <c r="EN20" s="43">
        <v>8.6</v>
      </c>
      <c r="EO20" s="35" t="s">
        <v>68</v>
      </c>
      <c r="EP20" s="35">
        <v>4</v>
      </c>
      <c r="EQ20" s="35">
        <v>8</v>
      </c>
      <c r="ER20" s="22" t="s">
        <v>73</v>
      </c>
      <c r="ES20" s="38">
        <v>3</v>
      </c>
      <c r="ET20" s="81">
        <f t="shared" si="5"/>
        <v>2.69</v>
      </c>
      <c r="EU20" s="82">
        <f t="shared" si="3"/>
        <v>7.06</v>
      </c>
      <c r="EV20" s="99" t="str">
        <f t="shared" si="4"/>
        <v>Khá</v>
      </c>
      <c r="EW20" s="96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</row>
    <row r="21" spans="1:178" s="28" customFormat="1" ht="18.95" customHeight="1" x14ac:dyDescent="0.25">
      <c r="A21" s="29">
        <v>13</v>
      </c>
      <c r="B21" s="39" t="s">
        <v>114</v>
      </c>
      <c r="C21" s="40" t="s">
        <v>115</v>
      </c>
      <c r="D21" s="41" t="s">
        <v>116</v>
      </c>
      <c r="E21" s="42" t="s">
        <v>117</v>
      </c>
      <c r="F21" s="34">
        <f>'[1]Phap luat'!$K27</f>
        <v>6.2</v>
      </c>
      <c r="G21" s="34" t="str">
        <f>'[1]Phap luat'!$L27</f>
        <v>C</v>
      </c>
      <c r="H21" s="34">
        <f>'[1]Phap luat'!$M27</f>
        <v>2</v>
      </c>
      <c r="I21" s="36">
        <v>7.4</v>
      </c>
      <c r="J21" s="36" t="s">
        <v>73</v>
      </c>
      <c r="K21" s="36">
        <v>3</v>
      </c>
      <c r="L21" s="35">
        <f>'[1]Toan cao cap A1'!$K27</f>
        <v>5.4</v>
      </c>
      <c r="M21" s="35" t="str">
        <f>'[1]Toan cao cap A1'!$L27</f>
        <v>D</v>
      </c>
      <c r="N21" s="35">
        <f>'[1]Toan cao cap A1'!$M27</f>
        <v>1</v>
      </c>
      <c r="O21" s="35">
        <f>'[1]Nguyen ly 1'!$K27</f>
        <v>8.1</v>
      </c>
      <c r="P21" s="35" t="str">
        <f>'[1]Nguyen ly 1'!$L27</f>
        <v>B</v>
      </c>
      <c r="Q21" s="35">
        <f>'[1]Nguyen ly 1'!$M27</f>
        <v>3</v>
      </c>
      <c r="R21" s="35">
        <f>'[1]Tin hoc'!$K27</f>
        <v>6.6</v>
      </c>
      <c r="S21" s="35" t="str">
        <f>'[1]Tin hoc'!$L27</f>
        <v>C</v>
      </c>
      <c r="T21" s="35">
        <f>'[1]Tin hoc'!$M27</f>
        <v>2</v>
      </c>
      <c r="U21" s="35">
        <f>'[1]Vat ly đc'!$K27</f>
        <v>6</v>
      </c>
      <c r="V21" s="35" t="str">
        <f>'[1]Vat ly đc'!$L27</f>
        <v>C</v>
      </c>
      <c r="W21" s="35">
        <f>'[1]Vat ly đc'!$M27</f>
        <v>2</v>
      </c>
      <c r="X21" s="36">
        <v>9.1999999999999993</v>
      </c>
      <c r="Y21" s="36" t="s">
        <v>68</v>
      </c>
      <c r="Z21" s="36">
        <v>4</v>
      </c>
      <c r="AA21" s="35">
        <f>'[2]Toan cao cap A2'!$K27</f>
        <v>4.9000000000000004</v>
      </c>
      <c r="AB21" s="35" t="str">
        <f>'[2]Toan cao cap A2'!$L27</f>
        <v>D</v>
      </c>
      <c r="AC21" s="35">
        <f>'[2]Toan cao cap A2'!$M27</f>
        <v>1</v>
      </c>
      <c r="AD21" s="35">
        <f>[2]KHMT!$K27</f>
        <v>8.5</v>
      </c>
      <c r="AE21" s="35" t="str">
        <f>[2]KHMT!$L27</f>
        <v>A</v>
      </c>
      <c r="AF21" s="35">
        <f>[2]KHMT!$M27</f>
        <v>4</v>
      </c>
      <c r="AG21" s="35">
        <f>'[2]Nguyen ly 2'!$K27</f>
        <v>6.7</v>
      </c>
      <c r="AH21" s="35" t="str">
        <f>'[2]Nguyen ly 2'!$L27</f>
        <v>C</v>
      </c>
      <c r="AI21" s="35">
        <f>'[2]Nguyen ly 2'!$M27</f>
        <v>2</v>
      </c>
      <c r="AJ21" s="35">
        <f>[3]SHĐC!$K21</f>
        <v>7.3</v>
      </c>
      <c r="AK21" s="35" t="str">
        <f>[3]SHĐC!$L21</f>
        <v>B</v>
      </c>
      <c r="AL21" s="35">
        <f>[3]SHĐC!$M21</f>
        <v>3</v>
      </c>
      <c r="AM21" s="35">
        <f>[3]TTHCM!$K21</f>
        <v>8.1999999999999993</v>
      </c>
      <c r="AN21" s="35" t="str">
        <f>[3]TTHCM!$L21</f>
        <v>B</v>
      </c>
      <c r="AO21" s="35">
        <f>[3]TTHCM!$M21</f>
        <v>3</v>
      </c>
      <c r="AP21" s="35">
        <f>[3]VKT!$K21</f>
        <v>6.4</v>
      </c>
      <c r="AQ21" s="35" t="str">
        <f>[3]VKT!$L21</f>
        <v>C</v>
      </c>
      <c r="AR21" s="35">
        <f>[3]VKT!$M21</f>
        <v>2</v>
      </c>
      <c r="AS21" s="35">
        <f>'[3]Hoa PT'!$K21</f>
        <v>6.9</v>
      </c>
      <c r="AT21" s="35" t="str">
        <f>'[3]Hoa PT'!$L21</f>
        <v>C</v>
      </c>
      <c r="AU21" s="35">
        <f>'[3]Hoa PT'!$M21</f>
        <v>2</v>
      </c>
      <c r="AV21" s="36">
        <v>5.5</v>
      </c>
      <c r="AW21" s="36" t="s">
        <v>67</v>
      </c>
      <c r="AX21" s="36">
        <v>2</v>
      </c>
      <c r="AY21" s="35">
        <f>'[3]Toán A3'!$K21</f>
        <v>6.3</v>
      </c>
      <c r="AZ21" s="35" t="str">
        <f>'[3]Toán A3'!$L21</f>
        <v>C</v>
      </c>
      <c r="BA21" s="35">
        <f>'[3]Toán A3'!$M21</f>
        <v>2</v>
      </c>
      <c r="BB21" s="35">
        <f>[3]XSTK!$K21</f>
        <v>4.9000000000000004</v>
      </c>
      <c r="BC21" s="35" t="str">
        <f>[3]XSTK!$L21</f>
        <v>D</v>
      </c>
      <c r="BD21" s="35">
        <f>[3]XSTK!$M21</f>
        <v>1</v>
      </c>
      <c r="BE21" s="35">
        <f>[4]ĐLCMĐCSVN!$K22</f>
        <v>7.4</v>
      </c>
      <c r="BF21" s="35" t="str">
        <f>[4]ĐLCMĐCSVN!$L22</f>
        <v>B</v>
      </c>
      <c r="BG21" s="35">
        <f>[4]ĐLCMĐCSVN!$M22</f>
        <v>3</v>
      </c>
      <c r="BH21" s="35">
        <f>'[4]QL,XLCTR'!$K22</f>
        <v>7.1</v>
      </c>
      <c r="BI21" s="35" t="str">
        <f>'[4]QL,XLCTR'!$L22</f>
        <v>B</v>
      </c>
      <c r="BJ21" s="35">
        <f>'[4]QL,XLCTR'!$M22</f>
        <v>3</v>
      </c>
      <c r="BK21" s="35">
        <f>'[4]Hoa KTMT'!$K22</f>
        <v>6.1</v>
      </c>
      <c r="BL21" s="35" t="str">
        <f>'[4]Hoa KTMT'!$L22</f>
        <v>C</v>
      </c>
      <c r="BM21" s="35">
        <f>'[4]Hoa KTMT'!$M22</f>
        <v>2</v>
      </c>
      <c r="BN21" s="36">
        <v>6.6</v>
      </c>
      <c r="BO21" s="36" t="s">
        <v>67</v>
      </c>
      <c r="BP21" s="36">
        <v>2</v>
      </c>
      <c r="BQ21" s="145">
        <v>6.8</v>
      </c>
      <c r="BR21" s="145" t="str">
        <f>IF(BQ21&gt;=8.5,"A",IF(BQ21&gt;=7,"B",IF(BQ21&gt;=5.5,"C",IF(BQ21&gt;=4,"D",IF(AND(BQ21&lt;4,BQ21&gt;=0),"F",IF(AND(BR51="",BH21="",BI21=""),"I",IF(OR(BE21&lt;&gt;"",BH21&lt;&gt;"",BI21&lt;&gt;""),"X","R")))))))</f>
        <v>C</v>
      </c>
      <c r="BS21" s="145">
        <f t="shared" si="1"/>
        <v>2</v>
      </c>
      <c r="BT21" s="37">
        <f>[4]PPNCKH!$K22</f>
        <v>9.1</v>
      </c>
      <c r="BU21" s="35" t="str">
        <f>[4]PPNCKH!$L22</f>
        <v>A</v>
      </c>
      <c r="BV21" s="35">
        <f>[4]PPNCKH!$M22</f>
        <v>4</v>
      </c>
      <c r="BW21" s="35">
        <f>[4]BTDDSH!$K22</f>
        <v>7.9</v>
      </c>
      <c r="BX21" s="35" t="str">
        <f>[4]BTDDSH!$L22</f>
        <v>B</v>
      </c>
      <c r="BY21" s="35">
        <f>[4]BTDDSH!$M22</f>
        <v>3</v>
      </c>
      <c r="BZ21" s="35">
        <f>[4]VSMT!$K22</f>
        <v>8.6</v>
      </c>
      <c r="CA21" s="35" t="str">
        <f>[4]VSMT!$L22</f>
        <v>A</v>
      </c>
      <c r="CB21" s="35">
        <f>[4]VSMT!$M22</f>
        <v>4</v>
      </c>
      <c r="CC21" s="35">
        <f>[5]QTHL!$K22</f>
        <v>9.1999999999999993</v>
      </c>
      <c r="CD21" s="35" t="str">
        <f>[5]QTHL!$L22</f>
        <v>A</v>
      </c>
      <c r="CE21" s="35">
        <f>[5]QTHL!$M22</f>
        <v>4</v>
      </c>
      <c r="CF21" s="35">
        <f>[5]QTSH!$K22</f>
        <v>8.8000000000000007</v>
      </c>
      <c r="CG21" s="35" t="str">
        <f>[5]QTSH!$L22</f>
        <v>A</v>
      </c>
      <c r="CH21" s="35">
        <f>[5]QTSH!$M22</f>
        <v>4</v>
      </c>
      <c r="CI21" s="35">
        <f>'[5]Doc hoc MT'!$K22</f>
        <v>8</v>
      </c>
      <c r="CJ21" s="35" t="str">
        <f>'[5]Doc hoc MT'!$L22</f>
        <v>B</v>
      </c>
      <c r="CK21" s="35">
        <f>'[5]Doc hoc MT'!$M22</f>
        <v>3</v>
      </c>
      <c r="CL21" s="35">
        <f>'[5]TTXLN&amp;NT'!$K22</f>
        <v>8.3000000000000007</v>
      </c>
      <c r="CM21" s="35" t="str">
        <f>'[5]TTXLN&amp;NT'!$L22</f>
        <v>B</v>
      </c>
      <c r="CN21" s="35">
        <f>'[5]TTXLN&amp;NT'!$M22</f>
        <v>3</v>
      </c>
      <c r="CO21" s="35">
        <f>[5]TACN!$K22</f>
        <v>7.1</v>
      </c>
      <c r="CP21" s="35" t="str">
        <f>[5]TACN!$L22</f>
        <v>B</v>
      </c>
      <c r="CQ21" s="35">
        <f>[5]TACN!$M22</f>
        <v>3</v>
      </c>
      <c r="CR21" s="35">
        <f>'[5]QTCN 2'!$K22</f>
        <v>8.4</v>
      </c>
      <c r="CS21" s="35" t="str">
        <f>'[5]QTCN 2'!$L22</f>
        <v>B</v>
      </c>
      <c r="CT21" s="35">
        <f>'[5]QTCN 2'!$M22</f>
        <v>3</v>
      </c>
      <c r="CU21" s="35">
        <f>[5]CNXLNC!$K22</f>
        <v>9.4</v>
      </c>
      <c r="CV21" s="35" t="str">
        <f>[5]CNXLNC!$L22</f>
        <v>A</v>
      </c>
      <c r="CW21" s="35">
        <f>[5]CNXLNC!$M22</f>
        <v>4</v>
      </c>
      <c r="CX21" s="35">
        <f>[6]QLMT!$K22</f>
        <v>8.8000000000000007</v>
      </c>
      <c r="CY21" s="35" t="str">
        <f>[6]QLMT!$L22</f>
        <v>A</v>
      </c>
      <c r="CZ21" s="35">
        <f>[6]QLMT!$M22</f>
        <v>4</v>
      </c>
      <c r="DA21" s="35">
        <f>[6]QTDA!$K22</f>
        <v>7.6</v>
      </c>
      <c r="DB21" s="35" t="str">
        <f>[6]QTDA!$L22</f>
        <v>B</v>
      </c>
      <c r="DC21" s="35">
        <f>[6]QTDA!$M22</f>
        <v>3</v>
      </c>
      <c r="DD21" s="35">
        <f>[6]ST!$K22</f>
        <v>8</v>
      </c>
      <c r="DE21" s="35" t="str">
        <f>[6]ST!$L22</f>
        <v>B</v>
      </c>
      <c r="DF21" s="35">
        <f>[6]ST!$M22</f>
        <v>3</v>
      </c>
      <c r="DG21" s="35">
        <f>[6]TKUD!$K22</f>
        <v>7.5</v>
      </c>
      <c r="DH21" s="35" t="str">
        <f>[6]TKUD!$L22</f>
        <v>B</v>
      </c>
      <c r="DI21" s="35">
        <f>[6]TKUD!$M22</f>
        <v>3</v>
      </c>
      <c r="DJ21" s="35">
        <f>[6]DTM!$K22</f>
        <v>8.9</v>
      </c>
      <c r="DK21" s="35" t="str">
        <f>[6]DTM!$L22</f>
        <v>A</v>
      </c>
      <c r="DL21" s="35">
        <f>[6]DTM!$M22</f>
        <v>4</v>
      </c>
      <c r="DM21" s="35">
        <f>[6]STH!$K22</f>
        <v>8.1</v>
      </c>
      <c r="DN21" s="35" t="str">
        <f>[6]STH!$L22</f>
        <v>B</v>
      </c>
      <c r="DO21" s="35">
        <f>[6]STH!$M22</f>
        <v>3</v>
      </c>
      <c r="DP21" s="35">
        <f>[6]TTCN!$G22</f>
        <v>8.5</v>
      </c>
      <c r="DQ21" s="35" t="str">
        <f>[6]TTCN!$H22</f>
        <v>A</v>
      </c>
      <c r="DR21" s="35">
        <f>[6]TTCN!$I22</f>
        <v>4</v>
      </c>
      <c r="DS21" s="35">
        <f>'[7]CNXLNT&amp;DA'!$H22</f>
        <v>8.65</v>
      </c>
      <c r="DT21" s="35" t="str">
        <f>'[7]CNXLNT&amp;DA'!$I22</f>
        <v>A</v>
      </c>
      <c r="DU21" s="35">
        <f>'[7]CNXLNT&amp;DA'!$J22</f>
        <v>4</v>
      </c>
      <c r="DV21" s="35">
        <f>[7]QTMT!$K22</f>
        <v>8</v>
      </c>
      <c r="DW21" s="35" t="str">
        <f>[7]QTMT!$L22</f>
        <v>B</v>
      </c>
      <c r="DX21" s="35">
        <f>[7]QTMT!$M22</f>
        <v>3</v>
      </c>
      <c r="DY21" s="35">
        <f>'[7]CNXLKT,TO'!$K22</f>
        <v>8.3000000000000007</v>
      </c>
      <c r="DZ21" s="35" t="str">
        <f>'[7]CNXLKT,TO'!$L22</f>
        <v>B</v>
      </c>
      <c r="EA21" s="35">
        <f>'[7]CNXLKT,TO'!$M22</f>
        <v>3</v>
      </c>
      <c r="EB21" s="35">
        <f>[7]ONKSTO!$K22</f>
        <v>9</v>
      </c>
      <c r="EC21" s="35" t="str">
        <f>[7]ONKSTO!$L22</f>
        <v>A</v>
      </c>
      <c r="ED21" s="35">
        <f>[7]ONKSTO!$M22</f>
        <v>4</v>
      </c>
      <c r="EE21" s="35">
        <f>[7]LCSMT!$K22</f>
        <v>9.3000000000000007</v>
      </c>
      <c r="EF21" s="35" t="str">
        <f>[7]LCSMT!$L22</f>
        <v>A</v>
      </c>
      <c r="EG21" s="35">
        <f>[7]LCSMT!$M22</f>
        <v>4</v>
      </c>
      <c r="EH21" s="35">
        <f>[8]CTN!$K22</f>
        <v>7.6</v>
      </c>
      <c r="EI21" s="35" t="str">
        <f>[8]CTN!$L22</f>
        <v>B</v>
      </c>
      <c r="EJ21" s="35">
        <f>[8]CTN!$M22</f>
        <v>3</v>
      </c>
      <c r="EK21" s="35">
        <f>[7]TTKS!$G22</f>
        <v>8.9</v>
      </c>
      <c r="EL21" s="35" t="str">
        <f>[7]TTKS!$H22</f>
        <v>A</v>
      </c>
      <c r="EM21" s="35">
        <f>[7]TTKS!$I22</f>
        <v>4</v>
      </c>
      <c r="EN21" s="43">
        <v>8.9</v>
      </c>
      <c r="EO21" s="35" t="s">
        <v>68</v>
      </c>
      <c r="EP21" s="35">
        <v>4</v>
      </c>
      <c r="EQ21" s="35">
        <v>8.3000000000000007</v>
      </c>
      <c r="ER21" s="22" t="s">
        <v>73</v>
      </c>
      <c r="ES21" s="38">
        <v>3</v>
      </c>
      <c r="ET21" s="81">
        <f t="shared" si="5"/>
        <v>2.93</v>
      </c>
      <c r="EU21" s="82">
        <f t="shared" si="3"/>
        <v>7.65</v>
      </c>
      <c r="EV21" s="99" t="str">
        <f t="shared" si="4"/>
        <v>Khá</v>
      </c>
      <c r="EW21" s="96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</row>
    <row r="22" spans="1:178" s="28" customFormat="1" ht="18.95" customHeight="1" x14ac:dyDescent="0.25">
      <c r="A22" s="29">
        <v>14</v>
      </c>
      <c r="B22" s="39" t="s">
        <v>118</v>
      </c>
      <c r="C22" s="40" t="s">
        <v>119</v>
      </c>
      <c r="D22" s="41" t="s">
        <v>120</v>
      </c>
      <c r="E22" s="42" t="s">
        <v>121</v>
      </c>
      <c r="F22" s="34">
        <f>'[1]Phap luat'!$K28</f>
        <v>6.2</v>
      </c>
      <c r="G22" s="34" t="str">
        <f>'[1]Phap luat'!$L28</f>
        <v>C</v>
      </c>
      <c r="H22" s="34">
        <f>'[1]Phap luat'!$M28</f>
        <v>2</v>
      </c>
      <c r="I22" s="36">
        <v>6.9</v>
      </c>
      <c r="J22" s="36" t="s">
        <v>67</v>
      </c>
      <c r="K22" s="36">
        <v>2</v>
      </c>
      <c r="L22" s="35">
        <f>'[1]Toan cao cap A1'!$K28</f>
        <v>6</v>
      </c>
      <c r="M22" s="35" t="str">
        <f>'[1]Toan cao cap A1'!$L28</f>
        <v>C</v>
      </c>
      <c r="N22" s="35">
        <f>'[1]Toan cao cap A1'!$M28</f>
        <v>2</v>
      </c>
      <c r="O22" s="35">
        <f>'[1]Nguyen ly 1'!$K28</f>
        <v>7.7</v>
      </c>
      <c r="P22" s="35" t="str">
        <f>'[1]Nguyen ly 1'!$L28</f>
        <v>B</v>
      </c>
      <c r="Q22" s="35">
        <f>'[1]Nguyen ly 1'!$M28</f>
        <v>3</v>
      </c>
      <c r="R22" s="35">
        <f>'[1]Tin hoc'!$K28</f>
        <v>6.6</v>
      </c>
      <c r="S22" s="35" t="str">
        <f>'[1]Tin hoc'!$L28</f>
        <v>C</v>
      </c>
      <c r="T22" s="35">
        <f>'[1]Tin hoc'!$M28</f>
        <v>2</v>
      </c>
      <c r="U22" s="35">
        <f>'[1]Vat ly đc'!$K28</f>
        <v>6.5</v>
      </c>
      <c r="V22" s="35" t="str">
        <f>'[1]Vat ly đc'!$L28</f>
        <v>C</v>
      </c>
      <c r="W22" s="35">
        <f>'[1]Vat ly đc'!$M28</f>
        <v>2</v>
      </c>
      <c r="X22" s="36">
        <v>8.9</v>
      </c>
      <c r="Y22" s="36" t="s">
        <v>68</v>
      </c>
      <c r="Z22" s="36">
        <v>4</v>
      </c>
      <c r="AA22" s="35">
        <f>'[2]Toan cao cap A2'!$K28</f>
        <v>5.0999999999999996</v>
      </c>
      <c r="AB22" s="35" t="str">
        <f>'[2]Toan cao cap A2'!$L28</f>
        <v>D</v>
      </c>
      <c r="AC22" s="35">
        <f>'[2]Toan cao cap A2'!$M28</f>
        <v>1</v>
      </c>
      <c r="AD22" s="35">
        <f>[2]KHMT!$K28</f>
        <v>6.1</v>
      </c>
      <c r="AE22" s="35" t="str">
        <f>[2]KHMT!$L28</f>
        <v>C</v>
      </c>
      <c r="AF22" s="35">
        <f>[2]KHMT!$M28</f>
        <v>2</v>
      </c>
      <c r="AG22" s="35">
        <f>'[2]Nguyen ly 2'!$K28</f>
        <v>9.5</v>
      </c>
      <c r="AH22" s="35" t="str">
        <f>'[2]Nguyen ly 2'!$L28</f>
        <v>A</v>
      </c>
      <c r="AI22" s="35">
        <f>'[2]Nguyen ly 2'!$M28</f>
        <v>4</v>
      </c>
      <c r="AJ22" s="35">
        <f>[3]SHĐC!$K22</f>
        <v>8.6999999999999993</v>
      </c>
      <c r="AK22" s="35" t="str">
        <f>[3]SHĐC!$L22</f>
        <v>A</v>
      </c>
      <c r="AL22" s="35">
        <f>[3]SHĐC!$M22</f>
        <v>4</v>
      </c>
      <c r="AM22" s="35">
        <f>[3]TTHCM!$K22</f>
        <v>8</v>
      </c>
      <c r="AN22" s="35" t="str">
        <f>[3]TTHCM!$L22</f>
        <v>B</v>
      </c>
      <c r="AO22" s="35">
        <f>[3]TTHCM!$M22</f>
        <v>3</v>
      </c>
      <c r="AP22" s="35">
        <f>[3]VKT!$K22</f>
        <v>7.5</v>
      </c>
      <c r="AQ22" s="35" t="str">
        <f>[3]VKT!$L22</f>
        <v>B</v>
      </c>
      <c r="AR22" s="35">
        <f>[3]VKT!$M22</f>
        <v>3</v>
      </c>
      <c r="AS22" s="35">
        <f>'[3]Hoa PT'!$K22</f>
        <v>7.8</v>
      </c>
      <c r="AT22" s="35" t="str">
        <f>'[3]Hoa PT'!$L22</f>
        <v>B</v>
      </c>
      <c r="AU22" s="35">
        <f>'[3]Hoa PT'!$M22</f>
        <v>3</v>
      </c>
      <c r="AV22" s="35">
        <f>'[3]QTCN 1'!$K22</f>
        <v>8.6999999999999993</v>
      </c>
      <c r="AW22" s="35" t="str">
        <f>'[3]QTCN 1'!$L22</f>
        <v>A</v>
      </c>
      <c r="AX22" s="35">
        <f>'[3]QTCN 1'!$M22</f>
        <v>4</v>
      </c>
      <c r="AY22" s="35">
        <f>'[3]Toán A3'!$K22</f>
        <v>6.6</v>
      </c>
      <c r="AZ22" s="35" t="str">
        <f>'[3]Toán A3'!$L22</f>
        <v>C</v>
      </c>
      <c r="BA22" s="35">
        <f>'[3]Toán A3'!$M22</f>
        <v>2</v>
      </c>
      <c r="BB22" s="35">
        <f>[3]XSTK!$K22</f>
        <v>6.1</v>
      </c>
      <c r="BC22" s="35" t="str">
        <f>[3]XSTK!$L22</f>
        <v>C</v>
      </c>
      <c r="BD22" s="35">
        <f>[3]XSTK!$M22</f>
        <v>2</v>
      </c>
      <c r="BE22" s="35">
        <f>[4]ĐLCMĐCSVN!$K23</f>
        <v>7.5</v>
      </c>
      <c r="BF22" s="35" t="str">
        <f>[4]ĐLCMĐCSVN!$L23</f>
        <v>B</v>
      </c>
      <c r="BG22" s="35">
        <f>[4]ĐLCMĐCSVN!$M23</f>
        <v>3</v>
      </c>
      <c r="BH22" s="35">
        <f>'[4]QL,XLCTR'!$K23</f>
        <v>7.1</v>
      </c>
      <c r="BI22" s="35" t="str">
        <f>'[4]QL,XLCTR'!$L23</f>
        <v>B</v>
      </c>
      <c r="BJ22" s="35">
        <f>'[4]QL,XLCTR'!$M23</f>
        <v>3</v>
      </c>
      <c r="BK22" s="35">
        <f>'[4]Hoa KTMT'!$K23</f>
        <v>9.1999999999999993</v>
      </c>
      <c r="BL22" s="35" t="str">
        <f>'[4]Hoa KTMT'!$L23</f>
        <v>A</v>
      </c>
      <c r="BM22" s="35">
        <f>'[4]Hoa KTMT'!$M23</f>
        <v>4</v>
      </c>
      <c r="BN22" s="35">
        <f>'[4]Thuy luc'!$K23</f>
        <v>7.9</v>
      </c>
      <c r="BO22" s="35" t="str">
        <f>'[4]Thuy luc'!$L23</f>
        <v>B</v>
      </c>
      <c r="BP22" s="35">
        <f>'[4]Thuy luc'!$M23</f>
        <v>3</v>
      </c>
      <c r="BQ22" s="145">
        <v>7.1</v>
      </c>
      <c r="BR22" s="145" t="str">
        <f t="shared" si="0"/>
        <v>B</v>
      </c>
      <c r="BS22" s="145">
        <f t="shared" si="1"/>
        <v>3</v>
      </c>
      <c r="BT22" s="37">
        <f>[4]PPNCKH!$K23</f>
        <v>9.5</v>
      </c>
      <c r="BU22" s="35" t="str">
        <f>[4]PPNCKH!$L23</f>
        <v>A</v>
      </c>
      <c r="BV22" s="35">
        <f>[4]PPNCKH!$M23</f>
        <v>4</v>
      </c>
      <c r="BW22" s="35">
        <f>[4]BTDDSH!$K23</f>
        <v>9</v>
      </c>
      <c r="BX22" s="35" t="str">
        <f>[4]BTDDSH!$L23</f>
        <v>A</v>
      </c>
      <c r="BY22" s="35">
        <f>[4]BTDDSH!$M23</f>
        <v>4</v>
      </c>
      <c r="BZ22" s="35">
        <f>[4]VSMT!$K23</f>
        <v>9</v>
      </c>
      <c r="CA22" s="35" t="str">
        <f>[4]VSMT!$L23</f>
        <v>A</v>
      </c>
      <c r="CB22" s="35">
        <f>[4]VSMT!$M23</f>
        <v>4</v>
      </c>
      <c r="CC22" s="35">
        <f>[5]QTHL!$K23</f>
        <v>9.1</v>
      </c>
      <c r="CD22" s="35" t="str">
        <f>[5]QTHL!$L23</f>
        <v>A</v>
      </c>
      <c r="CE22" s="35">
        <f>[5]QTHL!$M23</f>
        <v>4</v>
      </c>
      <c r="CF22" s="35">
        <f>[5]QTSH!$K23</f>
        <v>9</v>
      </c>
      <c r="CG22" s="35" t="str">
        <f>[5]QTSH!$L23</f>
        <v>A</v>
      </c>
      <c r="CH22" s="35">
        <f>[5]QTSH!$M23</f>
        <v>4</v>
      </c>
      <c r="CI22" s="35">
        <f>'[5]Doc hoc MT'!$K23</f>
        <v>7.9</v>
      </c>
      <c r="CJ22" s="35" t="str">
        <f>'[5]Doc hoc MT'!$L23</f>
        <v>B</v>
      </c>
      <c r="CK22" s="35">
        <f>'[5]Doc hoc MT'!$M23</f>
        <v>3</v>
      </c>
      <c r="CL22" s="35">
        <f>'[5]TTXLN&amp;NT'!$K23</f>
        <v>8.6</v>
      </c>
      <c r="CM22" s="35" t="str">
        <f>'[5]TTXLN&amp;NT'!$L23</f>
        <v>A</v>
      </c>
      <c r="CN22" s="35">
        <f>'[5]TTXLN&amp;NT'!$M23</f>
        <v>4</v>
      </c>
      <c r="CO22" s="35">
        <f>[5]TACN!$K23</f>
        <v>7.8</v>
      </c>
      <c r="CP22" s="35" t="str">
        <f>[5]TACN!$L23</f>
        <v>B</v>
      </c>
      <c r="CQ22" s="35">
        <f>[5]TACN!$M23</f>
        <v>3</v>
      </c>
      <c r="CR22" s="35">
        <f>'[5]QTCN 2'!$K23</f>
        <v>8.9</v>
      </c>
      <c r="CS22" s="35" t="str">
        <f>'[5]QTCN 2'!$L23</f>
        <v>A</v>
      </c>
      <c r="CT22" s="35">
        <f>'[5]QTCN 2'!$M23</f>
        <v>4</v>
      </c>
      <c r="CU22" s="35">
        <f>[5]CNXLNC!$K23</f>
        <v>9.6</v>
      </c>
      <c r="CV22" s="35" t="str">
        <f>[5]CNXLNC!$L23</f>
        <v>A</v>
      </c>
      <c r="CW22" s="35">
        <f>[5]CNXLNC!$M23</f>
        <v>4</v>
      </c>
      <c r="CX22" s="35">
        <f>[6]QLMT!$K23</f>
        <v>8.3000000000000007</v>
      </c>
      <c r="CY22" s="35" t="str">
        <f>[6]QLMT!$L23</f>
        <v>B</v>
      </c>
      <c r="CZ22" s="35">
        <f>[6]QLMT!$M23</f>
        <v>3</v>
      </c>
      <c r="DA22" s="36">
        <v>7.4</v>
      </c>
      <c r="DB22" s="36" t="s">
        <v>73</v>
      </c>
      <c r="DC22" s="36">
        <v>3</v>
      </c>
      <c r="DD22" s="35">
        <f>[6]ST!$K23</f>
        <v>8.4</v>
      </c>
      <c r="DE22" s="35" t="str">
        <f>[6]ST!$L23</f>
        <v>B</v>
      </c>
      <c r="DF22" s="35">
        <f>[6]ST!$M23</f>
        <v>3</v>
      </c>
      <c r="DG22" s="35">
        <f>[6]TKUD!$K23</f>
        <v>8.5</v>
      </c>
      <c r="DH22" s="35" t="str">
        <f>[6]TKUD!$L23</f>
        <v>A</v>
      </c>
      <c r="DI22" s="35">
        <f>[6]TKUD!$M23</f>
        <v>4</v>
      </c>
      <c r="DJ22" s="35">
        <f>[6]DTM!$K23</f>
        <v>8.1999999999999993</v>
      </c>
      <c r="DK22" s="35" t="str">
        <f>[6]DTM!$L23</f>
        <v>B</v>
      </c>
      <c r="DL22" s="35">
        <f>[6]DTM!$M23</f>
        <v>3</v>
      </c>
      <c r="DM22" s="35">
        <f>[6]STH!$K23</f>
        <v>9.4</v>
      </c>
      <c r="DN22" s="35" t="str">
        <f>[6]STH!$L23</f>
        <v>A</v>
      </c>
      <c r="DO22" s="35">
        <f>[6]STH!$M23</f>
        <v>4</v>
      </c>
      <c r="DP22" s="35">
        <f>[6]TTCN!$G23</f>
        <v>8.8000000000000007</v>
      </c>
      <c r="DQ22" s="35" t="str">
        <f>[6]TTCN!$H23</f>
        <v>A</v>
      </c>
      <c r="DR22" s="35">
        <f>[6]TTCN!$I23</f>
        <v>4</v>
      </c>
      <c r="DS22" s="35">
        <f>'[7]CNXLNT&amp;DA'!$H23</f>
        <v>8.65</v>
      </c>
      <c r="DT22" s="35" t="str">
        <f>'[7]CNXLNT&amp;DA'!$I23</f>
        <v>A</v>
      </c>
      <c r="DU22" s="35">
        <f>'[7]CNXLNT&amp;DA'!$J23</f>
        <v>4</v>
      </c>
      <c r="DV22" s="35">
        <f>[7]QTMT!$K23</f>
        <v>8.9</v>
      </c>
      <c r="DW22" s="35" t="str">
        <f>[7]QTMT!$L23</f>
        <v>A</v>
      </c>
      <c r="DX22" s="35">
        <f>[7]QTMT!$M23</f>
        <v>4</v>
      </c>
      <c r="DY22" s="35">
        <f>'[7]CNXLKT,TO'!$K23</f>
        <v>8.6999999999999993</v>
      </c>
      <c r="DZ22" s="35" t="str">
        <f>'[7]CNXLKT,TO'!$L23</f>
        <v>A</v>
      </c>
      <c r="EA22" s="35">
        <f>'[7]CNXLKT,TO'!$M23</f>
        <v>4</v>
      </c>
      <c r="EB22" s="35">
        <f>[7]ONKSTO!$K23</f>
        <v>9.6</v>
      </c>
      <c r="EC22" s="35" t="str">
        <f>[7]ONKSTO!$L23</f>
        <v>A</v>
      </c>
      <c r="ED22" s="35">
        <f>[7]ONKSTO!$M23</f>
        <v>4</v>
      </c>
      <c r="EE22" s="35">
        <f>[7]LCSMT!$K23</f>
        <v>9</v>
      </c>
      <c r="EF22" s="35" t="str">
        <f>[7]LCSMT!$L23</f>
        <v>A</v>
      </c>
      <c r="EG22" s="35">
        <f>[7]LCSMT!$M23</f>
        <v>4</v>
      </c>
      <c r="EH22" s="35">
        <f>[8]CTN!$K23</f>
        <v>6.7</v>
      </c>
      <c r="EI22" s="35" t="str">
        <f>[8]CTN!$L23</f>
        <v>C</v>
      </c>
      <c r="EJ22" s="35">
        <f>[8]CTN!$M23</f>
        <v>2</v>
      </c>
      <c r="EK22" s="35">
        <f>[7]TTKS!$G23</f>
        <v>8.1999999999999993</v>
      </c>
      <c r="EL22" s="35" t="str">
        <f>[7]TTKS!$H23</f>
        <v>B</v>
      </c>
      <c r="EM22" s="35">
        <f>[7]TTKS!$I23</f>
        <v>3</v>
      </c>
      <c r="EN22" s="43">
        <v>8.1999999999999993</v>
      </c>
      <c r="EO22" s="35" t="s">
        <v>73</v>
      </c>
      <c r="EP22" s="35">
        <v>3</v>
      </c>
      <c r="EQ22" s="35">
        <v>9.1999999999999993</v>
      </c>
      <c r="ER22" s="22" t="s">
        <v>68</v>
      </c>
      <c r="ES22" s="38">
        <v>4</v>
      </c>
      <c r="ET22" s="81">
        <f t="shared" si="5"/>
        <v>3.24</v>
      </c>
      <c r="EU22" s="82">
        <f t="shared" si="3"/>
        <v>8.07</v>
      </c>
      <c r="EV22" s="99" t="str">
        <f t="shared" si="4"/>
        <v>Giỏi</v>
      </c>
      <c r="EW22" s="148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</row>
    <row r="23" spans="1:178" s="28" customFormat="1" ht="18.95" customHeight="1" x14ac:dyDescent="0.25">
      <c r="A23" s="29">
        <v>15</v>
      </c>
      <c r="B23" s="39" t="s">
        <v>122</v>
      </c>
      <c r="C23" s="40" t="s">
        <v>123</v>
      </c>
      <c r="D23" s="41" t="s">
        <v>124</v>
      </c>
      <c r="E23" s="42" t="s">
        <v>125</v>
      </c>
      <c r="F23" s="34">
        <f>'[1]Phap luat'!$K30</f>
        <v>7.6</v>
      </c>
      <c r="G23" s="34" t="str">
        <f>'[1]Phap luat'!$L30</f>
        <v>B</v>
      </c>
      <c r="H23" s="34">
        <f>'[1]Phap luat'!$M30</f>
        <v>3</v>
      </c>
      <c r="I23" s="34">
        <f>'[1]Hoa DC'!$K30</f>
        <v>6.4</v>
      </c>
      <c r="J23" s="34" t="str">
        <f>'[1]Hoa DC'!$L30</f>
        <v>C</v>
      </c>
      <c r="K23" s="34">
        <f>'[1]Hoa DC'!$M30</f>
        <v>2</v>
      </c>
      <c r="L23" s="35">
        <f>'[1]Toan cao cap A1'!$K30</f>
        <v>6.3</v>
      </c>
      <c r="M23" s="35" t="str">
        <f>'[1]Toan cao cap A1'!$L30</f>
        <v>C</v>
      </c>
      <c r="N23" s="35">
        <f>'[1]Toan cao cap A1'!$M30</f>
        <v>2</v>
      </c>
      <c r="O23" s="35">
        <f>'[1]Nguyen ly 1'!$K30</f>
        <v>8</v>
      </c>
      <c r="P23" s="35" t="str">
        <f>'[1]Nguyen ly 1'!$L30</f>
        <v>B</v>
      </c>
      <c r="Q23" s="35">
        <f>'[1]Nguyen ly 1'!$M30</f>
        <v>3</v>
      </c>
      <c r="R23" s="35">
        <f>'[1]Tin hoc'!$K30</f>
        <v>9.1</v>
      </c>
      <c r="S23" s="35" t="str">
        <f>'[1]Tin hoc'!$L30</f>
        <v>A</v>
      </c>
      <c r="T23" s="35">
        <f>'[1]Tin hoc'!$M30</f>
        <v>4</v>
      </c>
      <c r="U23" s="35">
        <f>'[1]Vat ly đc'!$K30</f>
        <v>8</v>
      </c>
      <c r="V23" s="35" t="str">
        <f>'[1]Vat ly đc'!$L30</f>
        <v>B</v>
      </c>
      <c r="W23" s="35">
        <f>'[1]Vat ly đc'!$M30</f>
        <v>3</v>
      </c>
      <c r="X23" s="35">
        <f>'[2]HHHH '!$K30</f>
        <v>9.9</v>
      </c>
      <c r="Y23" s="35" t="str">
        <f>'[2]HHHH '!$L30</f>
        <v>A</v>
      </c>
      <c r="Z23" s="35">
        <f>'[2]HHHH '!$M30</f>
        <v>4</v>
      </c>
      <c r="AA23" s="35">
        <f>'[2]Toan cao cap A2'!$K30</f>
        <v>7.5</v>
      </c>
      <c r="AB23" s="35" t="str">
        <f>'[2]Toan cao cap A2'!$L30</f>
        <v>B</v>
      </c>
      <c r="AC23" s="35">
        <f>'[2]Toan cao cap A2'!$M30</f>
        <v>3</v>
      </c>
      <c r="AD23" s="35">
        <f>[2]KHMT!$K30</f>
        <v>8.1</v>
      </c>
      <c r="AE23" s="35" t="str">
        <f>[2]KHMT!$L30</f>
        <v>B</v>
      </c>
      <c r="AF23" s="35">
        <f>[2]KHMT!$M30</f>
        <v>3</v>
      </c>
      <c r="AG23" s="35">
        <f>'[2]Nguyen ly 2'!$K30</f>
        <v>8.8000000000000007</v>
      </c>
      <c r="AH23" s="35" t="str">
        <f>'[2]Nguyen ly 2'!$L30</f>
        <v>A</v>
      </c>
      <c r="AI23" s="35">
        <f>'[2]Nguyen ly 2'!$M30</f>
        <v>4</v>
      </c>
      <c r="AJ23" s="35">
        <f>[3]SHĐC!$K24</f>
        <v>9.9</v>
      </c>
      <c r="AK23" s="35" t="str">
        <f>[3]SHĐC!$L24</f>
        <v>A</v>
      </c>
      <c r="AL23" s="35">
        <f>[3]SHĐC!$M24</f>
        <v>4</v>
      </c>
      <c r="AM23" s="35">
        <f>[3]TTHCM!$K24</f>
        <v>8.6999999999999993</v>
      </c>
      <c r="AN23" s="35" t="str">
        <f>[3]TTHCM!$L24</f>
        <v>A</v>
      </c>
      <c r="AO23" s="35">
        <f>[3]TTHCM!$M24</f>
        <v>4</v>
      </c>
      <c r="AP23" s="35">
        <f>[3]VKT!$K24</f>
        <v>7.4</v>
      </c>
      <c r="AQ23" s="35" t="str">
        <f>[3]VKT!$L24</f>
        <v>B</v>
      </c>
      <c r="AR23" s="35">
        <f>[3]VKT!$M24</f>
        <v>3</v>
      </c>
      <c r="AS23" s="35">
        <f>'[3]Hoa PT'!$K24</f>
        <v>8.1</v>
      </c>
      <c r="AT23" s="35" t="str">
        <f>'[3]Hoa PT'!$L24</f>
        <v>B</v>
      </c>
      <c r="AU23" s="35">
        <f>'[3]Hoa PT'!$M24</f>
        <v>3</v>
      </c>
      <c r="AV23" s="35">
        <f>'[3]QTCN 1'!$K24</f>
        <v>6.7</v>
      </c>
      <c r="AW23" s="35" t="str">
        <f>'[3]QTCN 1'!$L24</f>
        <v>C</v>
      </c>
      <c r="AX23" s="35">
        <f>'[3]QTCN 1'!$M24</f>
        <v>2</v>
      </c>
      <c r="AY23" s="35">
        <f>'[3]Toán A3'!$K24</f>
        <v>8.3000000000000007</v>
      </c>
      <c r="AZ23" s="35" t="str">
        <f>'[3]Toán A3'!$L24</f>
        <v>B</v>
      </c>
      <c r="BA23" s="35">
        <f>'[3]Toán A3'!$M24</f>
        <v>3</v>
      </c>
      <c r="BB23" s="36">
        <v>7.2</v>
      </c>
      <c r="BC23" s="36" t="s">
        <v>73</v>
      </c>
      <c r="BD23" s="36">
        <v>3</v>
      </c>
      <c r="BE23" s="35">
        <f>[4]ĐLCMĐCSVN!$K24</f>
        <v>8.6999999999999993</v>
      </c>
      <c r="BF23" s="35" t="str">
        <f>[4]ĐLCMĐCSVN!$L24</f>
        <v>A</v>
      </c>
      <c r="BG23" s="35">
        <f>[4]ĐLCMĐCSVN!$M24</f>
        <v>4</v>
      </c>
      <c r="BH23" s="35">
        <f>'[4]QL,XLCTR'!$K24</f>
        <v>8.1999999999999993</v>
      </c>
      <c r="BI23" s="35" t="str">
        <f>'[4]QL,XLCTR'!$L24</f>
        <v>B</v>
      </c>
      <c r="BJ23" s="35">
        <f>'[4]QL,XLCTR'!$M24</f>
        <v>3</v>
      </c>
      <c r="BK23" s="35">
        <f>'[4]Hoa KTMT'!$K24</f>
        <v>8.8000000000000007</v>
      </c>
      <c r="BL23" s="35" t="str">
        <f>'[4]Hoa KTMT'!$L24</f>
        <v>A</v>
      </c>
      <c r="BM23" s="35">
        <f>'[4]Hoa KTMT'!$M24</f>
        <v>4</v>
      </c>
      <c r="BN23" s="35">
        <f>'[4]Thuy luc'!$K24</f>
        <v>8.6999999999999993</v>
      </c>
      <c r="BO23" s="35" t="str">
        <f>'[4]Thuy luc'!$L24</f>
        <v>A</v>
      </c>
      <c r="BP23" s="35">
        <f>'[4]Thuy luc'!$M24</f>
        <v>4</v>
      </c>
      <c r="BQ23" s="145">
        <v>7.6</v>
      </c>
      <c r="BR23" s="145" t="str">
        <f t="shared" si="0"/>
        <v>B</v>
      </c>
      <c r="BS23" s="145">
        <f t="shared" si="1"/>
        <v>3</v>
      </c>
      <c r="BT23" s="37">
        <f>[4]PPNCKH!$K24</f>
        <v>9</v>
      </c>
      <c r="BU23" s="35" t="str">
        <f>[4]PPNCKH!$L24</f>
        <v>A</v>
      </c>
      <c r="BV23" s="35">
        <f>[4]PPNCKH!$M24</f>
        <v>4</v>
      </c>
      <c r="BW23" s="35">
        <f>[4]BTDDSH!$K24</f>
        <v>9.6999999999999993</v>
      </c>
      <c r="BX23" s="35" t="str">
        <f>[4]BTDDSH!$L24</f>
        <v>A</v>
      </c>
      <c r="BY23" s="35">
        <f>[4]BTDDSH!$M24</f>
        <v>4</v>
      </c>
      <c r="BZ23" s="35">
        <f>[4]VSMT!$K24</f>
        <v>9.1999999999999993</v>
      </c>
      <c r="CA23" s="35" t="str">
        <f>[4]VSMT!$L24</f>
        <v>A</v>
      </c>
      <c r="CB23" s="35">
        <f>[4]VSMT!$M24</f>
        <v>4</v>
      </c>
      <c r="CC23" s="35">
        <f>[5]QTHL!$K24</f>
        <v>8.8000000000000007</v>
      </c>
      <c r="CD23" s="35" t="str">
        <f>[5]QTHL!$L24</f>
        <v>A</v>
      </c>
      <c r="CE23" s="35">
        <f>[5]QTHL!$M24</f>
        <v>4</v>
      </c>
      <c r="CF23" s="35">
        <f>[5]QTSH!$K24</f>
        <v>9.4</v>
      </c>
      <c r="CG23" s="35" t="str">
        <f>[5]QTSH!$L24</f>
        <v>A</v>
      </c>
      <c r="CH23" s="35">
        <f>[5]QTSH!$M24</f>
        <v>4</v>
      </c>
      <c r="CI23" s="35">
        <f>'[5]Doc hoc MT'!$K24</f>
        <v>8.9</v>
      </c>
      <c r="CJ23" s="35" t="str">
        <f>'[5]Doc hoc MT'!$L24</f>
        <v>A</v>
      </c>
      <c r="CK23" s="35">
        <f>'[5]Doc hoc MT'!$M24</f>
        <v>4</v>
      </c>
      <c r="CL23" s="35">
        <f>'[5]TTXLN&amp;NT'!$K24</f>
        <v>9.4</v>
      </c>
      <c r="CM23" s="35" t="str">
        <f>'[5]TTXLN&amp;NT'!$L24</f>
        <v>A</v>
      </c>
      <c r="CN23" s="35">
        <f>'[5]TTXLN&amp;NT'!$M24</f>
        <v>4</v>
      </c>
      <c r="CO23" s="35">
        <f>[5]TACN!$K24</f>
        <v>8.1</v>
      </c>
      <c r="CP23" s="35" t="str">
        <f>[5]TACN!$L24</f>
        <v>B</v>
      </c>
      <c r="CQ23" s="35">
        <f>[5]TACN!$M24</f>
        <v>3</v>
      </c>
      <c r="CR23" s="35">
        <f>'[5]QTCN 2'!$K24</f>
        <v>9.8000000000000007</v>
      </c>
      <c r="CS23" s="35" t="str">
        <f>'[5]QTCN 2'!$L24</f>
        <v>A</v>
      </c>
      <c r="CT23" s="35">
        <f>'[5]QTCN 2'!$M24</f>
        <v>4</v>
      </c>
      <c r="CU23" s="35">
        <f>[5]CNXLNC!$K24</f>
        <v>9.6</v>
      </c>
      <c r="CV23" s="35" t="str">
        <f>[5]CNXLNC!$L24</f>
        <v>A</v>
      </c>
      <c r="CW23" s="35">
        <f>[5]CNXLNC!$M24</f>
        <v>4</v>
      </c>
      <c r="CX23" s="35">
        <f>[6]QLMT!$K24</f>
        <v>8.9</v>
      </c>
      <c r="CY23" s="35" t="str">
        <f>[6]QLMT!$L24</f>
        <v>A</v>
      </c>
      <c r="CZ23" s="35">
        <f>[6]QLMT!$M24</f>
        <v>4</v>
      </c>
      <c r="DA23" s="35">
        <f>[6]QTDA!$K24</f>
        <v>8.6</v>
      </c>
      <c r="DB23" s="35" t="str">
        <f>[6]QTDA!$L24</f>
        <v>A</v>
      </c>
      <c r="DC23" s="35">
        <f>[6]QTDA!$M24</f>
        <v>4</v>
      </c>
      <c r="DD23" s="35">
        <f>[6]ST!$K24</f>
        <v>8.8000000000000007</v>
      </c>
      <c r="DE23" s="35" t="str">
        <f>[6]ST!$L24</f>
        <v>A</v>
      </c>
      <c r="DF23" s="35">
        <f>[6]ST!$M24</f>
        <v>4</v>
      </c>
      <c r="DG23" s="35">
        <f>[6]TKUD!$K24</f>
        <v>9.1</v>
      </c>
      <c r="DH23" s="35" t="str">
        <f>[6]TKUD!$L24</f>
        <v>A</v>
      </c>
      <c r="DI23" s="35">
        <f>[6]TKUD!$M24</f>
        <v>4</v>
      </c>
      <c r="DJ23" s="35">
        <f>[6]DTM!$K24</f>
        <v>9.3000000000000007</v>
      </c>
      <c r="DK23" s="35" t="str">
        <f>[6]DTM!$L24</f>
        <v>A</v>
      </c>
      <c r="DL23" s="35">
        <f>[6]DTM!$M24</f>
        <v>4</v>
      </c>
      <c r="DM23" s="35">
        <f>[6]STH!$K24</f>
        <v>8.9</v>
      </c>
      <c r="DN23" s="35" t="str">
        <f>[6]STH!$L24</f>
        <v>A</v>
      </c>
      <c r="DO23" s="35">
        <f>[6]STH!$M24</f>
        <v>4</v>
      </c>
      <c r="DP23" s="35">
        <f>[6]TTCN!$G24</f>
        <v>9</v>
      </c>
      <c r="DQ23" s="35" t="str">
        <f>[6]TTCN!$H24</f>
        <v>A</v>
      </c>
      <c r="DR23" s="35">
        <f>[6]TTCN!$I24</f>
        <v>4</v>
      </c>
      <c r="DS23" s="35">
        <f>'[7]CNXLNT&amp;DA'!$H24</f>
        <v>8.875</v>
      </c>
      <c r="DT23" s="35" t="str">
        <f>'[7]CNXLNT&amp;DA'!$I24</f>
        <v>A</v>
      </c>
      <c r="DU23" s="35">
        <f>'[7]CNXLNT&amp;DA'!$J24</f>
        <v>4</v>
      </c>
      <c r="DV23" s="35">
        <f>[7]QTMT!$K24</f>
        <v>8.8000000000000007</v>
      </c>
      <c r="DW23" s="35" t="str">
        <f>[7]QTMT!$L24</f>
        <v>A</v>
      </c>
      <c r="DX23" s="35">
        <f>[7]QTMT!$M24</f>
        <v>4</v>
      </c>
      <c r="DY23" s="35">
        <f>'[7]CNXLKT,TO'!$K24</f>
        <v>8.6</v>
      </c>
      <c r="DZ23" s="35" t="str">
        <f>'[7]CNXLKT,TO'!$L24</f>
        <v>A</v>
      </c>
      <c r="EA23" s="35">
        <f>'[7]CNXLKT,TO'!$M24</f>
        <v>4</v>
      </c>
      <c r="EB23" s="35">
        <f>[7]ONKSTO!$K24</f>
        <v>9.8000000000000007</v>
      </c>
      <c r="EC23" s="35" t="str">
        <f>[7]ONKSTO!$L24</f>
        <v>A</v>
      </c>
      <c r="ED23" s="35">
        <f>[7]ONKSTO!$M24</f>
        <v>4</v>
      </c>
      <c r="EE23" s="35">
        <f>[7]LCSMT!$K24</f>
        <v>9.4</v>
      </c>
      <c r="EF23" s="35" t="str">
        <f>[7]LCSMT!$L24</f>
        <v>A</v>
      </c>
      <c r="EG23" s="35">
        <f>[7]LCSMT!$M24</f>
        <v>4</v>
      </c>
      <c r="EH23" s="35">
        <f>[8]CTN!$K24</f>
        <v>7.6</v>
      </c>
      <c r="EI23" s="35" t="str">
        <f>[8]CTN!$L24</f>
        <v>B</v>
      </c>
      <c r="EJ23" s="35">
        <f>[8]CTN!$M24</f>
        <v>3</v>
      </c>
      <c r="EK23" s="35">
        <f>[7]TTKS!$G24</f>
        <v>9</v>
      </c>
      <c r="EL23" s="35" t="str">
        <f>[7]TTKS!$H24</f>
        <v>A</v>
      </c>
      <c r="EM23" s="35">
        <f>[7]TTKS!$I24</f>
        <v>4</v>
      </c>
      <c r="EN23" s="35">
        <v>9</v>
      </c>
      <c r="EO23" s="35" t="s">
        <v>68</v>
      </c>
      <c r="EP23" s="35">
        <v>4</v>
      </c>
      <c r="EQ23" s="35">
        <v>8.9</v>
      </c>
      <c r="ER23" s="22" t="s">
        <v>68</v>
      </c>
      <c r="ES23" s="38">
        <v>4</v>
      </c>
      <c r="ET23" s="81">
        <f t="shared" si="5"/>
        <v>3.6</v>
      </c>
      <c r="EU23" s="82">
        <f>ROUND((F23*$F$7+I23*$I$7+L23*$L$7+O23*$O$7+R23*$R$7+U23*$U$7+X23*$X$7+AA23*$AA$7+AD23*$AD$7+AG23*$AG$7+AJ23*$AJ$7+AM23*$AM$7+AP23*$AP$7+AS23*$AS$7+AV23*$AV$7+AY23*$AY$7+BB23*$BB$7+BE23*$BE$7+BH23*$BH$7+BK23*$BK$7+BN23*$BN$7+BQ23*$BQ$7+BT23*$BT$7+BW23*$BW$7+BZ23*$BZ$7+CC23*$CC$7+CF23*$CF$7+CI23*$CI$7+CL23*$CL$7+CO23*$CO$7+CR23*$CR$7+CU23*$CU$7+CX23*$CX$7+DA23*$DA$7+DD23*$DD$7+DG23*$DG$7+DJ23*$DJ$7+DM23*$DM$7+DP23*$DP$7+DS23*$DS$7+EN23*$EN$7+EQ23*$EQ$7+EK23*$EK$7+EE23*$EE$7+EB23*$EB$7+EH23*$EH$7+DY23*$DY$7+DV23*$DV$7)/$ET$7,2)</f>
        <v>8.57</v>
      </c>
      <c r="EV23" s="99" t="str">
        <f>IF(ET23&lt;2.5,"Trung bình",IF(ET23&lt;3.2,"Khá",IF(ET23&lt;3.6,"Giỏi","Xuất sắc")))</f>
        <v>Xuất sắc</v>
      </c>
      <c r="EW23" s="100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</row>
    <row r="24" spans="1:178" s="28" customFormat="1" ht="18.95" customHeight="1" x14ac:dyDescent="0.25">
      <c r="A24" s="29">
        <v>16</v>
      </c>
      <c r="B24" s="39" t="s">
        <v>126</v>
      </c>
      <c r="C24" s="40" t="s">
        <v>127</v>
      </c>
      <c r="D24" s="41" t="s">
        <v>128</v>
      </c>
      <c r="E24" s="42" t="s">
        <v>129</v>
      </c>
      <c r="F24" s="34">
        <f>'[1]Phap luat'!$K31</f>
        <v>5.9</v>
      </c>
      <c r="G24" s="34" t="str">
        <f>'[1]Phap luat'!$L31</f>
        <v>C</v>
      </c>
      <c r="H24" s="34">
        <f>'[1]Phap luat'!$M31</f>
        <v>2</v>
      </c>
      <c r="I24" s="34">
        <f>'[1]Hoa DC'!$K31</f>
        <v>6.4</v>
      </c>
      <c r="J24" s="34" t="str">
        <f>'[1]Hoa DC'!$L31</f>
        <v>C</v>
      </c>
      <c r="K24" s="34">
        <f>'[1]Hoa DC'!$M31</f>
        <v>2</v>
      </c>
      <c r="L24" s="44">
        <v>4.4000000000000004</v>
      </c>
      <c r="M24" s="44" t="s">
        <v>74</v>
      </c>
      <c r="N24" s="44">
        <v>1</v>
      </c>
      <c r="O24" s="35">
        <f>'[1]Nguyen ly 1'!$K31</f>
        <v>7.1</v>
      </c>
      <c r="P24" s="35" t="str">
        <f>'[1]Nguyen ly 1'!$L31</f>
        <v>B</v>
      </c>
      <c r="Q24" s="35">
        <f>'[1]Nguyen ly 1'!$M31</f>
        <v>3</v>
      </c>
      <c r="R24" s="35">
        <f>'[1]Tin hoc'!$K31</f>
        <v>8.4</v>
      </c>
      <c r="S24" s="35" t="str">
        <f>'[1]Tin hoc'!$L31</f>
        <v>B</v>
      </c>
      <c r="T24" s="35">
        <f>'[1]Tin hoc'!$M31</f>
        <v>3</v>
      </c>
      <c r="U24" s="35">
        <f>'[1]Vat ly đc'!$K31</f>
        <v>6.3</v>
      </c>
      <c r="V24" s="35" t="str">
        <f>'[1]Vat ly đc'!$L31</f>
        <v>C</v>
      </c>
      <c r="W24" s="35">
        <f>'[1]Vat ly đc'!$M31</f>
        <v>2</v>
      </c>
      <c r="X24" s="36">
        <v>7</v>
      </c>
      <c r="Y24" s="36" t="s">
        <v>73</v>
      </c>
      <c r="Z24" s="36">
        <v>3</v>
      </c>
      <c r="AA24" s="36">
        <v>4</v>
      </c>
      <c r="AB24" s="36" t="s">
        <v>74</v>
      </c>
      <c r="AC24" s="36">
        <v>1</v>
      </c>
      <c r="AD24" s="36">
        <v>6.2</v>
      </c>
      <c r="AE24" s="36" t="s">
        <v>67</v>
      </c>
      <c r="AF24" s="36">
        <v>2</v>
      </c>
      <c r="AG24" s="36">
        <v>6.5</v>
      </c>
      <c r="AH24" s="36" t="s">
        <v>67</v>
      </c>
      <c r="AI24" s="36">
        <v>2</v>
      </c>
      <c r="AJ24" s="35">
        <f>[3]SHĐC!$K25</f>
        <v>7.6</v>
      </c>
      <c r="AK24" s="35" t="str">
        <f>[3]SHĐC!$L25</f>
        <v>B</v>
      </c>
      <c r="AL24" s="35">
        <f>[3]SHĐC!$M25</f>
        <v>3</v>
      </c>
      <c r="AM24" s="35">
        <f>[3]TTHCM!$K25</f>
        <v>6.4</v>
      </c>
      <c r="AN24" s="35" t="str">
        <f>[3]TTHCM!$L25</f>
        <v>C</v>
      </c>
      <c r="AO24" s="35">
        <f>[3]TTHCM!$M25</f>
        <v>2</v>
      </c>
      <c r="AP24" s="36">
        <v>6.3</v>
      </c>
      <c r="AQ24" s="36" t="s">
        <v>67</v>
      </c>
      <c r="AR24" s="36">
        <v>2</v>
      </c>
      <c r="AS24" s="35">
        <f>'[3]Hoa PT'!$K25</f>
        <v>5.6</v>
      </c>
      <c r="AT24" s="35" t="str">
        <f>'[3]Hoa PT'!$L25</f>
        <v>C</v>
      </c>
      <c r="AU24" s="35">
        <f>'[3]Hoa PT'!$M25</f>
        <v>2</v>
      </c>
      <c r="AV24" s="36">
        <v>6.4</v>
      </c>
      <c r="AW24" s="36" t="s">
        <v>67</v>
      </c>
      <c r="AX24" s="36">
        <v>2</v>
      </c>
      <c r="AY24" s="35">
        <f>'[3]Toán A3'!$K25</f>
        <v>5.2</v>
      </c>
      <c r="AZ24" s="35" t="str">
        <f>'[3]Toán A3'!$L25</f>
        <v>D</v>
      </c>
      <c r="BA24" s="35">
        <f>'[3]Toán A3'!$M25</f>
        <v>1</v>
      </c>
      <c r="BB24" s="36">
        <v>7.2</v>
      </c>
      <c r="BC24" s="36" t="s">
        <v>73</v>
      </c>
      <c r="BD24" s="36">
        <v>3</v>
      </c>
      <c r="BE24" s="35">
        <f>[4]ĐLCMĐCSVN!$K25</f>
        <v>7</v>
      </c>
      <c r="BF24" s="35" t="str">
        <f>[4]ĐLCMĐCSVN!$L25</f>
        <v>B</v>
      </c>
      <c r="BG24" s="35">
        <f>[4]ĐLCMĐCSVN!$M25</f>
        <v>3</v>
      </c>
      <c r="BH24" s="35">
        <f>'[4]QL,XLCTR'!$K25</f>
        <v>8.1</v>
      </c>
      <c r="BI24" s="35" t="str">
        <f>'[4]QL,XLCTR'!$L25</f>
        <v>B</v>
      </c>
      <c r="BJ24" s="35">
        <f>'[4]QL,XLCTR'!$M25</f>
        <v>3</v>
      </c>
      <c r="BK24" s="35">
        <f>'[4]Hoa KTMT'!$K25</f>
        <v>6.5</v>
      </c>
      <c r="BL24" s="35" t="str">
        <f>'[4]Hoa KTMT'!$L25</f>
        <v>C</v>
      </c>
      <c r="BM24" s="35">
        <f>'[4]Hoa KTMT'!$M25</f>
        <v>2</v>
      </c>
      <c r="BN24" s="36">
        <v>4.0999999999999996</v>
      </c>
      <c r="BO24" s="36" t="s">
        <v>74</v>
      </c>
      <c r="BP24" s="36">
        <v>1</v>
      </c>
      <c r="BQ24" s="145">
        <v>7.6</v>
      </c>
      <c r="BR24" s="145" t="str">
        <f t="shared" si="0"/>
        <v>B</v>
      </c>
      <c r="BS24" s="145">
        <f t="shared" si="1"/>
        <v>3</v>
      </c>
      <c r="BT24" s="37">
        <f>[4]PPNCKH!$K25</f>
        <v>8.8000000000000007</v>
      </c>
      <c r="BU24" s="35" t="str">
        <f>[4]PPNCKH!$L25</f>
        <v>A</v>
      </c>
      <c r="BV24" s="35">
        <f>[4]PPNCKH!$M25</f>
        <v>4</v>
      </c>
      <c r="BW24" s="35">
        <f>[4]BTDDSH!$K25</f>
        <v>8.6</v>
      </c>
      <c r="BX24" s="35" t="str">
        <f>[4]BTDDSH!$L25</f>
        <v>A</v>
      </c>
      <c r="BY24" s="35">
        <f>[4]BTDDSH!$M25</f>
        <v>4</v>
      </c>
      <c r="BZ24" s="35">
        <f>[4]VSMT!$K25</f>
        <v>8.1999999999999993</v>
      </c>
      <c r="CA24" s="35" t="str">
        <f>[4]VSMT!$L25</f>
        <v>B</v>
      </c>
      <c r="CB24" s="35">
        <f>[4]VSMT!$M25</f>
        <v>3</v>
      </c>
      <c r="CC24" s="36">
        <v>6.9</v>
      </c>
      <c r="CD24" s="36" t="s">
        <v>67</v>
      </c>
      <c r="CE24" s="36">
        <v>2</v>
      </c>
      <c r="CF24" s="36">
        <v>5.2</v>
      </c>
      <c r="CG24" s="36" t="s">
        <v>74</v>
      </c>
      <c r="CH24" s="36">
        <v>1</v>
      </c>
      <c r="CI24" s="35">
        <f>'[5]Doc hoc MT'!$K25</f>
        <v>6.2</v>
      </c>
      <c r="CJ24" s="35" t="str">
        <f>'[5]Doc hoc MT'!$L25</f>
        <v>C</v>
      </c>
      <c r="CK24" s="35">
        <f>'[5]Doc hoc MT'!$M25</f>
        <v>2</v>
      </c>
      <c r="CL24" s="35">
        <f>'[5]TTXLN&amp;NT'!$K25</f>
        <v>7.8</v>
      </c>
      <c r="CM24" s="35" t="str">
        <f>'[5]TTXLN&amp;NT'!$L25</f>
        <v>B</v>
      </c>
      <c r="CN24" s="35">
        <f>'[5]TTXLN&amp;NT'!$M25</f>
        <v>3</v>
      </c>
      <c r="CO24" s="35">
        <f>[5]TACN!$K25</f>
        <v>7.2</v>
      </c>
      <c r="CP24" s="35" t="str">
        <f>[5]TACN!$L25</f>
        <v>B</v>
      </c>
      <c r="CQ24" s="35">
        <f>[5]TACN!$M25</f>
        <v>3</v>
      </c>
      <c r="CR24" s="35">
        <f>'[5]QTCN 2'!$K25</f>
        <v>8.6999999999999993</v>
      </c>
      <c r="CS24" s="35" t="str">
        <f>'[5]QTCN 2'!$L25</f>
        <v>A</v>
      </c>
      <c r="CT24" s="35">
        <f>'[5]QTCN 2'!$M25</f>
        <v>4</v>
      </c>
      <c r="CU24" s="35">
        <f>[5]CNXLNC!$K25</f>
        <v>8.4</v>
      </c>
      <c r="CV24" s="35" t="str">
        <f>[5]CNXLNC!$L25</f>
        <v>B</v>
      </c>
      <c r="CW24" s="35">
        <f>[5]CNXLNC!$M25</f>
        <v>3</v>
      </c>
      <c r="CX24" s="35">
        <f>[6]QLMT!$K25</f>
        <v>7.9</v>
      </c>
      <c r="CY24" s="35" t="str">
        <f>[6]QLMT!$L25</f>
        <v>B</v>
      </c>
      <c r="CZ24" s="35">
        <f>[6]QLMT!$M25</f>
        <v>3</v>
      </c>
      <c r="DA24" s="36">
        <v>7.3</v>
      </c>
      <c r="DB24" s="36" t="s">
        <v>73</v>
      </c>
      <c r="DC24" s="36">
        <v>3</v>
      </c>
      <c r="DD24" s="35">
        <f>[6]ST!$K25</f>
        <v>8</v>
      </c>
      <c r="DE24" s="35" t="str">
        <f>[6]ST!$L25</f>
        <v>B</v>
      </c>
      <c r="DF24" s="35">
        <f>[6]ST!$M25</f>
        <v>3</v>
      </c>
      <c r="DG24" s="36">
        <v>6.7</v>
      </c>
      <c r="DH24" s="36" t="s">
        <v>67</v>
      </c>
      <c r="DI24" s="36">
        <v>2</v>
      </c>
      <c r="DJ24" s="35">
        <f>[6]DTM!$K25</f>
        <v>8.6</v>
      </c>
      <c r="DK24" s="35" t="str">
        <f>[6]DTM!$L25</f>
        <v>A</v>
      </c>
      <c r="DL24" s="35">
        <f>[6]DTM!$M25</f>
        <v>4</v>
      </c>
      <c r="DM24" s="35">
        <f>[6]STH!$K25</f>
        <v>8.1999999999999993</v>
      </c>
      <c r="DN24" s="35" t="str">
        <f>[6]STH!$L25</f>
        <v>B</v>
      </c>
      <c r="DO24" s="35">
        <f>[6]STH!$M25</f>
        <v>3</v>
      </c>
      <c r="DP24" s="35">
        <f>[6]TTCN!$G25</f>
        <v>8.5</v>
      </c>
      <c r="DQ24" s="35" t="str">
        <f>[6]TTCN!$H25</f>
        <v>A</v>
      </c>
      <c r="DR24" s="35">
        <f>[6]TTCN!$I25</f>
        <v>4</v>
      </c>
      <c r="DS24" s="35">
        <f>'[7]CNXLNT&amp;DA'!$H25</f>
        <v>7.3</v>
      </c>
      <c r="DT24" s="35" t="str">
        <f>'[7]CNXLNT&amp;DA'!$I25</f>
        <v>B</v>
      </c>
      <c r="DU24" s="35">
        <f>'[7]CNXLNT&amp;DA'!$J25</f>
        <v>3</v>
      </c>
      <c r="DV24" s="35">
        <f>[7]QTMT!$K25</f>
        <v>7.8</v>
      </c>
      <c r="DW24" s="35" t="str">
        <f>[7]QTMT!$L25</f>
        <v>B</v>
      </c>
      <c r="DX24" s="35">
        <f>[7]QTMT!$M25</f>
        <v>3</v>
      </c>
      <c r="DY24" s="35">
        <f>'[7]CNXLKT,TO'!$K25</f>
        <v>8</v>
      </c>
      <c r="DZ24" s="35" t="str">
        <f>'[7]CNXLKT,TO'!$L25</f>
        <v>B</v>
      </c>
      <c r="EA24" s="35">
        <f>'[7]CNXLKT,TO'!$M25</f>
        <v>3</v>
      </c>
      <c r="EB24" s="35">
        <f>[7]ONKSTO!$K25</f>
        <v>9.5</v>
      </c>
      <c r="EC24" s="35" t="str">
        <f>[7]ONKSTO!$L25</f>
        <v>A</v>
      </c>
      <c r="ED24" s="35">
        <f>[7]ONKSTO!$M25</f>
        <v>4</v>
      </c>
      <c r="EE24" s="35">
        <f>[7]LCSMT!$K25</f>
        <v>7.9</v>
      </c>
      <c r="EF24" s="35" t="str">
        <f>[7]LCSMT!$L25</f>
        <v>B</v>
      </c>
      <c r="EG24" s="35">
        <f>[7]LCSMT!$M25</f>
        <v>3</v>
      </c>
      <c r="EH24" s="35">
        <f>[8]CTN!$K25</f>
        <v>6.4</v>
      </c>
      <c r="EI24" s="35" t="str">
        <f>[8]CTN!$L25</f>
        <v>C</v>
      </c>
      <c r="EJ24" s="35">
        <f>[8]CTN!$M25</f>
        <v>2</v>
      </c>
      <c r="EK24" s="35">
        <f>[7]TTKS!$G25</f>
        <v>8.3000000000000007</v>
      </c>
      <c r="EL24" s="35" t="str">
        <f>[7]TTKS!$H25</f>
        <v>B</v>
      </c>
      <c r="EM24" s="35">
        <f>[7]TTKS!$I25</f>
        <v>3</v>
      </c>
      <c r="EN24" s="43">
        <v>8.3000000000000007</v>
      </c>
      <c r="EO24" s="35" t="s">
        <v>73</v>
      </c>
      <c r="EP24" s="35">
        <v>3</v>
      </c>
      <c r="EQ24" s="35">
        <v>8.1</v>
      </c>
      <c r="ER24" s="22" t="s">
        <v>73</v>
      </c>
      <c r="ES24" s="38">
        <v>3</v>
      </c>
      <c r="ET24" s="81">
        <f t="shared" si="5"/>
        <v>2.63</v>
      </c>
      <c r="EU24" s="82">
        <f t="shared" si="3"/>
        <v>7.17</v>
      </c>
      <c r="EV24" s="99" t="str">
        <f t="shared" si="4"/>
        <v>Khá</v>
      </c>
      <c r="EW24" s="96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</row>
    <row r="25" spans="1:178" s="28" customFormat="1" ht="18.95" customHeight="1" x14ac:dyDescent="0.25">
      <c r="A25" s="29">
        <v>17</v>
      </c>
      <c r="B25" s="46" t="s">
        <v>130</v>
      </c>
      <c r="C25" s="47" t="s">
        <v>131</v>
      </c>
      <c r="D25" s="48" t="s">
        <v>132</v>
      </c>
      <c r="E25" s="49" t="s">
        <v>133</v>
      </c>
      <c r="F25" s="34">
        <f>'[1]Phap luat'!$K32</f>
        <v>5.9</v>
      </c>
      <c r="G25" s="34" t="str">
        <f>'[1]Phap luat'!$L32</f>
        <v>C</v>
      </c>
      <c r="H25" s="34">
        <f>'[1]Phap luat'!$M32</f>
        <v>2</v>
      </c>
      <c r="I25" s="36">
        <v>5.5</v>
      </c>
      <c r="J25" s="36" t="s">
        <v>67</v>
      </c>
      <c r="K25" s="36">
        <v>2</v>
      </c>
      <c r="L25" s="35">
        <f>'[1]Toan cao cap A1'!$K32</f>
        <v>4.5</v>
      </c>
      <c r="M25" s="35" t="str">
        <f>'[1]Toan cao cap A1'!$L32</f>
        <v>D</v>
      </c>
      <c r="N25" s="35">
        <f>'[1]Toan cao cap A1'!$M32</f>
        <v>1</v>
      </c>
      <c r="O25" s="35">
        <f>'[1]Nguyen ly 1'!$K32</f>
        <v>5.7</v>
      </c>
      <c r="P25" s="35" t="str">
        <f>'[1]Nguyen ly 1'!$L32</f>
        <v>C</v>
      </c>
      <c r="Q25" s="35">
        <f>'[1]Nguyen ly 1'!$M32</f>
        <v>2</v>
      </c>
      <c r="R25" s="36">
        <v>9</v>
      </c>
      <c r="S25" s="36" t="s">
        <v>68</v>
      </c>
      <c r="T25" s="36">
        <v>4</v>
      </c>
      <c r="U25" s="36">
        <v>6.4</v>
      </c>
      <c r="V25" s="36" t="s">
        <v>67</v>
      </c>
      <c r="W25" s="36">
        <v>2</v>
      </c>
      <c r="X25" s="36">
        <v>5.0999999999999996</v>
      </c>
      <c r="Y25" s="36" t="s">
        <v>74</v>
      </c>
      <c r="Z25" s="36">
        <v>1</v>
      </c>
      <c r="AA25" s="36">
        <v>4</v>
      </c>
      <c r="AB25" s="36" t="s">
        <v>74</v>
      </c>
      <c r="AC25" s="36">
        <v>1</v>
      </c>
      <c r="AD25" s="35">
        <f>[2]KHMT!$K32</f>
        <v>5.9</v>
      </c>
      <c r="AE25" s="35" t="str">
        <f>[2]KHMT!$L32</f>
        <v>C</v>
      </c>
      <c r="AF25" s="35">
        <f>[2]KHMT!$M32</f>
        <v>2</v>
      </c>
      <c r="AG25" s="36">
        <v>6</v>
      </c>
      <c r="AH25" s="36" t="s">
        <v>67</v>
      </c>
      <c r="AI25" s="36">
        <v>2</v>
      </c>
      <c r="AJ25" s="35">
        <f>[3]SHĐC!$K26</f>
        <v>7.3</v>
      </c>
      <c r="AK25" s="35" t="str">
        <f>[3]SHĐC!$L26</f>
        <v>B</v>
      </c>
      <c r="AL25" s="35">
        <f>[3]SHĐC!$M26</f>
        <v>3</v>
      </c>
      <c r="AM25" s="35">
        <f>[3]TTHCM!$K26</f>
        <v>6.3</v>
      </c>
      <c r="AN25" s="35" t="str">
        <f>[3]TTHCM!$L26</f>
        <v>C</v>
      </c>
      <c r="AO25" s="35">
        <f>[3]TTHCM!$M26</f>
        <v>2</v>
      </c>
      <c r="AP25" s="36">
        <v>4.5999999999999996</v>
      </c>
      <c r="AQ25" s="36" t="s">
        <v>74</v>
      </c>
      <c r="AR25" s="36">
        <v>1</v>
      </c>
      <c r="AS25" s="36">
        <v>6.4</v>
      </c>
      <c r="AT25" s="36" t="s">
        <v>67</v>
      </c>
      <c r="AU25" s="36">
        <v>2</v>
      </c>
      <c r="AV25" s="36">
        <v>5</v>
      </c>
      <c r="AW25" s="36" t="s">
        <v>74</v>
      </c>
      <c r="AX25" s="36">
        <v>1</v>
      </c>
      <c r="AY25" s="36">
        <v>7.6</v>
      </c>
      <c r="AZ25" s="36" t="s">
        <v>73</v>
      </c>
      <c r="BA25" s="36">
        <v>3</v>
      </c>
      <c r="BB25" s="36">
        <v>6.6</v>
      </c>
      <c r="BC25" s="36" t="s">
        <v>67</v>
      </c>
      <c r="BD25" s="36">
        <v>2</v>
      </c>
      <c r="BE25" s="35">
        <f>[4]ĐLCMĐCSVN!$K26</f>
        <v>7</v>
      </c>
      <c r="BF25" s="35" t="str">
        <f>[4]ĐLCMĐCSVN!$L26</f>
        <v>B</v>
      </c>
      <c r="BG25" s="35">
        <f>[4]ĐLCMĐCSVN!$M26</f>
        <v>3</v>
      </c>
      <c r="BH25" s="35">
        <f>'[4]QL,XLCTR'!$K26</f>
        <v>7.4</v>
      </c>
      <c r="BI25" s="35" t="str">
        <f>'[4]QL,XLCTR'!$L26</f>
        <v>B</v>
      </c>
      <c r="BJ25" s="35">
        <f>'[4]QL,XLCTR'!$M26</f>
        <v>3</v>
      </c>
      <c r="BK25" s="35">
        <f>'[4]Hoa KTMT'!$K26</f>
        <v>4.5999999999999996</v>
      </c>
      <c r="BL25" s="35" t="str">
        <f>'[4]Hoa KTMT'!$L26</f>
        <v>D</v>
      </c>
      <c r="BM25" s="35">
        <f>'[4]Hoa KTMT'!$M26</f>
        <v>1</v>
      </c>
      <c r="BN25" s="36">
        <v>4.0999999999999996</v>
      </c>
      <c r="BO25" s="36" t="s">
        <v>74</v>
      </c>
      <c r="BP25" s="36">
        <v>1</v>
      </c>
      <c r="BQ25" s="145">
        <v>7.7</v>
      </c>
      <c r="BR25" s="145" t="str">
        <f t="shared" si="0"/>
        <v>B</v>
      </c>
      <c r="BS25" s="145">
        <f t="shared" si="1"/>
        <v>3</v>
      </c>
      <c r="BT25" s="37">
        <f>[4]PPNCKH!$K26</f>
        <v>8.1999999999999993</v>
      </c>
      <c r="BU25" s="35" t="str">
        <f>[4]PPNCKH!$L26</f>
        <v>B</v>
      </c>
      <c r="BV25" s="35">
        <f>[4]PPNCKH!$M26</f>
        <v>3</v>
      </c>
      <c r="BW25" s="35">
        <f>[4]BTDDSH!$K26</f>
        <v>7.6</v>
      </c>
      <c r="BX25" s="35" t="str">
        <f>[4]BTDDSH!$L26</f>
        <v>B</v>
      </c>
      <c r="BY25" s="35">
        <f>[4]BTDDSH!$M26</f>
        <v>3</v>
      </c>
      <c r="BZ25" s="36">
        <v>8.6</v>
      </c>
      <c r="CA25" s="36" t="s">
        <v>68</v>
      </c>
      <c r="CB25" s="36">
        <v>4</v>
      </c>
      <c r="CC25" s="36">
        <v>6.8</v>
      </c>
      <c r="CD25" s="36" t="s">
        <v>67</v>
      </c>
      <c r="CE25" s="36">
        <v>2</v>
      </c>
      <c r="CF25" s="36">
        <v>5</v>
      </c>
      <c r="CG25" s="36" t="s">
        <v>74</v>
      </c>
      <c r="CH25" s="36">
        <v>1</v>
      </c>
      <c r="CI25" s="35">
        <f>'[5]Doc hoc MT'!$K26</f>
        <v>7.5</v>
      </c>
      <c r="CJ25" s="35" t="str">
        <f>'[5]Doc hoc MT'!$L26</f>
        <v>B</v>
      </c>
      <c r="CK25" s="35">
        <f>'[5]Doc hoc MT'!$M26</f>
        <v>3</v>
      </c>
      <c r="CL25" s="35">
        <f>'[5]TTXLN&amp;NT'!$K26</f>
        <v>6.4</v>
      </c>
      <c r="CM25" s="35" t="str">
        <f>'[5]TTXLN&amp;NT'!$L26</f>
        <v>C</v>
      </c>
      <c r="CN25" s="35">
        <f>'[5]TTXLN&amp;NT'!$M26</f>
        <v>2</v>
      </c>
      <c r="CO25" s="35">
        <f>[5]TACN!$K26</f>
        <v>7.2</v>
      </c>
      <c r="CP25" s="35" t="str">
        <f>[5]TACN!$L26</f>
        <v>B</v>
      </c>
      <c r="CQ25" s="35">
        <f>[5]TACN!$M26</f>
        <v>3</v>
      </c>
      <c r="CR25" s="35">
        <f>'[5]QTCN 2'!$K26</f>
        <v>7.4</v>
      </c>
      <c r="CS25" s="35" t="str">
        <f>'[5]QTCN 2'!$L26</f>
        <v>B</v>
      </c>
      <c r="CT25" s="35">
        <f>'[5]QTCN 2'!$M26</f>
        <v>3</v>
      </c>
      <c r="CU25" s="35">
        <f>[5]CNXLNC!$K26</f>
        <v>9</v>
      </c>
      <c r="CV25" s="35" t="str">
        <f>[5]CNXLNC!$L26</f>
        <v>A</v>
      </c>
      <c r="CW25" s="35">
        <f>[5]CNXLNC!$M26</f>
        <v>4</v>
      </c>
      <c r="CX25" s="35">
        <f>[6]QLMT!$K26</f>
        <v>7.4</v>
      </c>
      <c r="CY25" s="35" t="str">
        <f>[6]QLMT!$L26</f>
        <v>B</v>
      </c>
      <c r="CZ25" s="35">
        <f>[6]QLMT!$M26</f>
        <v>3</v>
      </c>
      <c r="DA25" s="36">
        <v>7.3</v>
      </c>
      <c r="DB25" s="36" t="s">
        <v>73</v>
      </c>
      <c r="DC25" s="36">
        <v>3</v>
      </c>
      <c r="DD25" s="35">
        <f>[6]ST!$K26</f>
        <v>7.3</v>
      </c>
      <c r="DE25" s="35" t="str">
        <f>[6]ST!$L26</f>
        <v>B</v>
      </c>
      <c r="DF25" s="35">
        <f>[6]ST!$M26</f>
        <v>3</v>
      </c>
      <c r="DG25" s="35">
        <f>[6]TKUD!$K26</f>
        <v>7.1</v>
      </c>
      <c r="DH25" s="35" t="str">
        <f>[6]TKUD!$L26</f>
        <v>B</v>
      </c>
      <c r="DI25" s="35">
        <f>[6]TKUD!$M26</f>
        <v>3</v>
      </c>
      <c r="DJ25" s="35">
        <f>[6]DTM!$K26</f>
        <v>7.8</v>
      </c>
      <c r="DK25" s="35" t="str">
        <f>[6]DTM!$L26</f>
        <v>B</v>
      </c>
      <c r="DL25" s="35">
        <f>[6]DTM!$M26</f>
        <v>3</v>
      </c>
      <c r="DM25" s="35">
        <f>[6]STH!$K26</f>
        <v>6.5</v>
      </c>
      <c r="DN25" s="35" t="str">
        <f>[6]STH!$L26</f>
        <v>C</v>
      </c>
      <c r="DO25" s="35">
        <f>[6]STH!$M26</f>
        <v>2</v>
      </c>
      <c r="DP25" s="35">
        <f>[6]TTCN!$G26</f>
        <v>8.5</v>
      </c>
      <c r="DQ25" s="35" t="str">
        <f>[6]TTCN!$H26</f>
        <v>A</v>
      </c>
      <c r="DR25" s="35">
        <f>[6]TTCN!$I26</f>
        <v>4</v>
      </c>
      <c r="DS25" s="35">
        <f>'[7]CNXLNT&amp;DA'!$H26</f>
        <v>7.65</v>
      </c>
      <c r="DT25" s="35" t="str">
        <f>'[7]CNXLNT&amp;DA'!$I26</f>
        <v>B</v>
      </c>
      <c r="DU25" s="35">
        <f>'[7]CNXLNT&amp;DA'!$J26</f>
        <v>3</v>
      </c>
      <c r="DV25" s="35">
        <f>[7]QTMT!$K26</f>
        <v>7.5</v>
      </c>
      <c r="DW25" s="35" t="str">
        <f>[7]QTMT!$L26</f>
        <v>B</v>
      </c>
      <c r="DX25" s="35">
        <f>[7]QTMT!$M26</f>
        <v>3</v>
      </c>
      <c r="DY25" s="35">
        <f>'[7]CNXLKT,TO'!$K26</f>
        <v>8.5</v>
      </c>
      <c r="DZ25" s="35" t="str">
        <f>'[7]CNXLKT,TO'!$L26</f>
        <v>A</v>
      </c>
      <c r="EA25" s="35">
        <f>'[7]CNXLKT,TO'!$M26</f>
        <v>4</v>
      </c>
      <c r="EB25" s="35">
        <f>[7]ONKSTO!$K26</f>
        <v>9.4</v>
      </c>
      <c r="EC25" s="35" t="str">
        <f>[7]ONKSTO!$L26</f>
        <v>A</v>
      </c>
      <c r="ED25" s="35">
        <f>[7]ONKSTO!$M26</f>
        <v>4</v>
      </c>
      <c r="EE25" s="35">
        <f>[7]LCSMT!$K26</f>
        <v>8.1</v>
      </c>
      <c r="EF25" s="35" t="str">
        <f>[7]LCSMT!$L26</f>
        <v>B</v>
      </c>
      <c r="EG25" s="35">
        <f>[7]LCSMT!$M26</f>
        <v>3</v>
      </c>
      <c r="EH25" s="35">
        <f>[8]CTN!$K26</f>
        <v>5.8</v>
      </c>
      <c r="EI25" s="35" t="str">
        <f>[8]CTN!$L26</f>
        <v>C</v>
      </c>
      <c r="EJ25" s="35">
        <f>[8]CTN!$M26</f>
        <v>2</v>
      </c>
      <c r="EK25" s="35">
        <f>[7]TTKS!$G26</f>
        <v>8</v>
      </c>
      <c r="EL25" s="35" t="str">
        <f>[7]TTKS!$H26</f>
        <v>B</v>
      </c>
      <c r="EM25" s="35">
        <f>[7]TTKS!$I26</f>
        <v>3</v>
      </c>
      <c r="EN25" s="43">
        <v>8</v>
      </c>
      <c r="EO25" s="35" t="s">
        <v>73</v>
      </c>
      <c r="EP25" s="35">
        <v>3</v>
      </c>
      <c r="EQ25" s="35">
        <v>8.4</v>
      </c>
      <c r="ER25" s="22" t="s">
        <v>73</v>
      </c>
      <c r="ES25" s="38">
        <v>3</v>
      </c>
      <c r="ET25" s="81">
        <f t="shared" si="5"/>
        <v>2.5499999999999998</v>
      </c>
      <c r="EU25" s="82">
        <f t="shared" si="3"/>
        <v>6.93</v>
      </c>
      <c r="EV25" s="99" t="str">
        <f t="shared" si="4"/>
        <v>Khá</v>
      </c>
      <c r="EW25" s="96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</row>
    <row r="26" spans="1:178" s="28" customFormat="1" ht="18.95" customHeight="1" x14ac:dyDescent="0.25">
      <c r="A26" s="29">
        <v>18</v>
      </c>
      <c r="B26" s="39" t="s">
        <v>134</v>
      </c>
      <c r="C26" s="40" t="s">
        <v>135</v>
      </c>
      <c r="D26" s="41" t="s">
        <v>136</v>
      </c>
      <c r="E26" s="42" t="s">
        <v>137</v>
      </c>
      <c r="F26" s="34">
        <f>'[1]Phap luat'!$K33</f>
        <v>6.2</v>
      </c>
      <c r="G26" s="34" t="str">
        <f>'[1]Phap luat'!$L33</f>
        <v>C</v>
      </c>
      <c r="H26" s="34">
        <f>'[1]Phap luat'!$M33</f>
        <v>2</v>
      </c>
      <c r="I26" s="34">
        <f>'[1]Hoa DC'!$K33</f>
        <v>5.4</v>
      </c>
      <c r="J26" s="34" t="str">
        <f>'[1]Hoa DC'!$L33</f>
        <v>D</v>
      </c>
      <c r="K26" s="34">
        <f>'[1]Hoa DC'!$M33</f>
        <v>1</v>
      </c>
      <c r="L26" s="35">
        <f>'[1]Toan cao cap A1'!$K33</f>
        <v>5</v>
      </c>
      <c r="M26" s="35" t="str">
        <f>'[1]Toan cao cap A1'!$L33</f>
        <v>D</v>
      </c>
      <c r="N26" s="35">
        <f>'[1]Toan cao cap A1'!$M33</f>
        <v>1</v>
      </c>
      <c r="O26" s="35">
        <f>'[1]Nguyen ly 1'!$K33</f>
        <v>6.5</v>
      </c>
      <c r="P26" s="35" t="str">
        <f>'[1]Nguyen ly 1'!$L33</f>
        <v>C</v>
      </c>
      <c r="Q26" s="35">
        <f>'[1]Nguyen ly 1'!$M33</f>
        <v>2</v>
      </c>
      <c r="R26" s="35">
        <f>'[1]Tin hoc'!$K33</f>
        <v>6.5</v>
      </c>
      <c r="S26" s="35" t="str">
        <f>'[1]Tin hoc'!$L33</f>
        <v>C</v>
      </c>
      <c r="T26" s="35">
        <f>'[1]Tin hoc'!$M33</f>
        <v>2</v>
      </c>
      <c r="U26" s="36">
        <v>4.3</v>
      </c>
      <c r="V26" s="36" t="s">
        <v>74</v>
      </c>
      <c r="W26" s="36">
        <v>1</v>
      </c>
      <c r="X26" s="35">
        <f>'[2]HHHH '!$K33</f>
        <v>6.3</v>
      </c>
      <c r="Y26" s="35" t="str">
        <f>'[2]HHHH '!$L33</f>
        <v>C</v>
      </c>
      <c r="Z26" s="35">
        <f>'[2]HHHH '!$M33</f>
        <v>2</v>
      </c>
      <c r="AA26" s="36">
        <v>6.6</v>
      </c>
      <c r="AB26" s="36" t="s">
        <v>67</v>
      </c>
      <c r="AC26" s="36">
        <v>2</v>
      </c>
      <c r="AD26" s="35">
        <f>[2]KHMT!$K33</f>
        <v>6.5</v>
      </c>
      <c r="AE26" s="35" t="str">
        <f>[2]KHMT!$L33</f>
        <v>C</v>
      </c>
      <c r="AF26" s="35">
        <f>[2]KHMT!$M33</f>
        <v>2</v>
      </c>
      <c r="AG26" s="35">
        <f>'[2]Nguyen ly 2'!$K33</f>
        <v>6.1</v>
      </c>
      <c r="AH26" s="35" t="str">
        <f>'[2]Nguyen ly 2'!$L33</f>
        <v>C</v>
      </c>
      <c r="AI26" s="35">
        <f>'[2]Nguyen ly 2'!$M33</f>
        <v>2</v>
      </c>
      <c r="AJ26" s="35">
        <f>[3]SHĐC!$K27</f>
        <v>7.6</v>
      </c>
      <c r="AK26" s="35" t="str">
        <f>[3]SHĐC!$L27</f>
        <v>B</v>
      </c>
      <c r="AL26" s="35">
        <f>[3]SHĐC!$M27</f>
        <v>3</v>
      </c>
      <c r="AM26" s="35">
        <f>[3]TTHCM!$K27</f>
        <v>8</v>
      </c>
      <c r="AN26" s="35" t="str">
        <f>[3]TTHCM!$L27</f>
        <v>B</v>
      </c>
      <c r="AO26" s="35">
        <f>[3]TTHCM!$M27</f>
        <v>3</v>
      </c>
      <c r="AP26" s="35">
        <f>[3]VKT!$K27</f>
        <v>7.2</v>
      </c>
      <c r="AQ26" s="35" t="str">
        <f>[3]VKT!$L27</f>
        <v>B</v>
      </c>
      <c r="AR26" s="35">
        <f>[3]VKT!$M27</f>
        <v>3</v>
      </c>
      <c r="AS26" s="35">
        <f>'[3]Hoa PT'!$K27</f>
        <v>5.8</v>
      </c>
      <c r="AT26" s="35" t="str">
        <f>'[3]Hoa PT'!$L27</f>
        <v>C</v>
      </c>
      <c r="AU26" s="35">
        <f>'[3]Hoa PT'!$M27</f>
        <v>2</v>
      </c>
      <c r="AV26" s="36">
        <v>6.3</v>
      </c>
      <c r="AW26" s="36" t="s">
        <v>67</v>
      </c>
      <c r="AX26" s="36">
        <v>2</v>
      </c>
      <c r="AY26" s="35">
        <f>'[3]Toán A3'!$K27</f>
        <v>5.7</v>
      </c>
      <c r="AZ26" s="35" t="str">
        <f>'[3]Toán A3'!$L27</f>
        <v>C</v>
      </c>
      <c r="BA26" s="35">
        <f>'[3]Toán A3'!$M27</f>
        <v>2</v>
      </c>
      <c r="BB26" s="36">
        <v>5.5</v>
      </c>
      <c r="BC26" s="36" t="s">
        <v>67</v>
      </c>
      <c r="BD26" s="36">
        <v>2</v>
      </c>
      <c r="BE26" s="36">
        <v>7</v>
      </c>
      <c r="BF26" s="36" t="s">
        <v>73</v>
      </c>
      <c r="BG26" s="36">
        <v>3</v>
      </c>
      <c r="BH26" s="35">
        <f>'[4]QL,XLCTR'!$K27</f>
        <v>7</v>
      </c>
      <c r="BI26" s="35" t="str">
        <f>'[4]QL,XLCTR'!$L27</f>
        <v>B</v>
      </c>
      <c r="BJ26" s="35">
        <f>'[4]QL,XLCTR'!$M27</f>
        <v>3</v>
      </c>
      <c r="BK26" s="35">
        <f>'[4]Hoa KTMT'!$K27</f>
        <v>7.9</v>
      </c>
      <c r="BL26" s="35" t="str">
        <f>'[4]Hoa KTMT'!$L27</f>
        <v>B</v>
      </c>
      <c r="BM26" s="35">
        <f>'[4]Hoa KTMT'!$M27</f>
        <v>3</v>
      </c>
      <c r="BN26" s="36">
        <v>6.6</v>
      </c>
      <c r="BO26" s="36" t="s">
        <v>67</v>
      </c>
      <c r="BP26" s="36">
        <v>2</v>
      </c>
      <c r="BQ26" s="145">
        <v>8.5</v>
      </c>
      <c r="BR26" s="145" t="str">
        <f t="shared" si="0"/>
        <v>A</v>
      </c>
      <c r="BS26" s="145">
        <f t="shared" si="1"/>
        <v>4</v>
      </c>
      <c r="BT26" s="37">
        <f>[4]PPNCKH!$K27</f>
        <v>9</v>
      </c>
      <c r="BU26" s="35" t="str">
        <f>[4]PPNCKH!$L27</f>
        <v>A</v>
      </c>
      <c r="BV26" s="35">
        <f>[4]PPNCKH!$M27</f>
        <v>4</v>
      </c>
      <c r="BW26" s="35">
        <f>[4]BTDDSH!$K27</f>
        <v>9.3000000000000007</v>
      </c>
      <c r="BX26" s="35" t="str">
        <f>[4]BTDDSH!$L27</f>
        <v>A</v>
      </c>
      <c r="BY26" s="35">
        <f>[4]BTDDSH!$M27</f>
        <v>4</v>
      </c>
      <c r="BZ26" s="35">
        <f>[4]VSMT!$K27</f>
        <v>8.4</v>
      </c>
      <c r="CA26" s="35" t="str">
        <f>[4]VSMT!$L27</f>
        <v>B</v>
      </c>
      <c r="CB26" s="35">
        <f>[4]VSMT!$M27</f>
        <v>3</v>
      </c>
      <c r="CC26" s="35">
        <f>[5]QTHL!$K27</f>
        <v>9.1999999999999993</v>
      </c>
      <c r="CD26" s="35" t="str">
        <f>[5]QTHL!$L27</f>
        <v>A</v>
      </c>
      <c r="CE26" s="35">
        <f>[5]QTHL!$M27</f>
        <v>4</v>
      </c>
      <c r="CF26" s="36">
        <v>5.5</v>
      </c>
      <c r="CG26" s="36" t="s">
        <v>67</v>
      </c>
      <c r="CH26" s="36">
        <v>2</v>
      </c>
      <c r="CI26" s="35">
        <f>'[5]Doc hoc MT'!$K27</f>
        <v>7</v>
      </c>
      <c r="CJ26" s="35" t="str">
        <f>'[5]Doc hoc MT'!$L27</f>
        <v>B</v>
      </c>
      <c r="CK26" s="35">
        <f>'[5]Doc hoc MT'!$M27</f>
        <v>3</v>
      </c>
      <c r="CL26" s="35">
        <f>'[5]TTXLN&amp;NT'!$K27</f>
        <v>8.9</v>
      </c>
      <c r="CM26" s="35" t="str">
        <f>'[5]TTXLN&amp;NT'!$L27</f>
        <v>A</v>
      </c>
      <c r="CN26" s="35">
        <f>'[5]TTXLN&amp;NT'!$M27</f>
        <v>4</v>
      </c>
      <c r="CO26" s="35">
        <f>[5]TACN!$K27</f>
        <v>8.3000000000000007</v>
      </c>
      <c r="CP26" s="35" t="str">
        <f>[5]TACN!$L27</f>
        <v>B</v>
      </c>
      <c r="CQ26" s="35">
        <f>[5]TACN!$M27</f>
        <v>3</v>
      </c>
      <c r="CR26" s="35">
        <f>'[5]QTCN 2'!$K27</f>
        <v>8.8000000000000007</v>
      </c>
      <c r="CS26" s="35" t="str">
        <f>'[5]QTCN 2'!$L27</f>
        <v>A</v>
      </c>
      <c r="CT26" s="35">
        <f>'[5]QTCN 2'!$M27</f>
        <v>4</v>
      </c>
      <c r="CU26" s="35">
        <f>[5]CNXLNC!$K27</f>
        <v>9.6</v>
      </c>
      <c r="CV26" s="35" t="str">
        <f>[5]CNXLNC!$L27</f>
        <v>A</v>
      </c>
      <c r="CW26" s="35">
        <f>[5]CNXLNC!$M27</f>
        <v>4</v>
      </c>
      <c r="CX26" s="35">
        <f>[6]QLMT!$K27</f>
        <v>7.9</v>
      </c>
      <c r="CY26" s="35" t="str">
        <f>[6]QLMT!$L27</f>
        <v>B</v>
      </c>
      <c r="CZ26" s="35">
        <f>[6]QLMT!$M27</f>
        <v>3</v>
      </c>
      <c r="DA26" s="36">
        <v>6.9</v>
      </c>
      <c r="DB26" s="36" t="s">
        <v>67</v>
      </c>
      <c r="DC26" s="36">
        <v>2</v>
      </c>
      <c r="DD26" s="35">
        <f>[6]ST!$K27</f>
        <v>7.6</v>
      </c>
      <c r="DE26" s="35" t="str">
        <f>[6]ST!$L27</f>
        <v>B</v>
      </c>
      <c r="DF26" s="35">
        <f>[6]ST!$M27</f>
        <v>3</v>
      </c>
      <c r="DG26" s="35">
        <f>[6]TKUD!$K27</f>
        <v>6.6</v>
      </c>
      <c r="DH26" s="35" t="str">
        <f>[6]TKUD!$L27</f>
        <v>C</v>
      </c>
      <c r="DI26" s="35">
        <f>[6]TKUD!$M27</f>
        <v>2</v>
      </c>
      <c r="DJ26" s="36">
        <v>7.8</v>
      </c>
      <c r="DK26" s="36" t="s">
        <v>73</v>
      </c>
      <c r="DL26" s="36">
        <v>3</v>
      </c>
      <c r="DM26" s="35">
        <f>[6]STH!$K27</f>
        <v>6.5</v>
      </c>
      <c r="DN26" s="35" t="str">
        <f>[6]STH!$L27</f>
        <v>C</v>
      </c>
      <c r="DO26" s="35">
        <f>[6]STH!$M27</f>
        <v>2</v>
      </c>
      <c r="DP26" s="35">
        <f>[6]TTCN!$G27</f>
        <v>8.5</v>
      </c>
      <c r="DQ26" s="35" t="str">
        <f>[6]TTCN!$H27</f>
        <v>A</v>
      </c>
      <c r="DR26" s="35">
        <f>[6]TTCN!$I27</f>
        <v>4</v>
      </c>
      <c r="DS26" s="35">
        <f>'[7]CNXLNT&amp;DA'!$H27</f>
        <v>8.1999999999999993</v>
      </c>
      <c r="DT26" s="35" t="str">
        <f>'[7]CNXLNT&amp;DA'!$I27</f>
        <v>B</v>
      </c>
      <c r="DU26" s="35">
        <f>'[7]CNXLNT&amp;DA'!$J27</f>
        <v>3</v>
      </c>
      <c r="DV26" s="35">
        <f>[7]QTMT!$K27</f>
        <v>7.8</v>
      </c>
      <c r="DW26" s="35" t="str">
        <f>[7]QTMT!$L27</f>
        <v>B</v>
      </c>
      <c r="DX26" s="35">
        <f>[7]QTMT!$M27</f>
        <v>3</v>
      </c>
      <c r="DY26" s="35">
        <f>'[7]CNXLKT,TO'!$K27</f>
        <v>8.6</v>
      </c>
      <c r="DZ26" s="35" t="str">
        <f>'[7]CNXLKT,TO'!$L27</f>
        <v>A</v>
      </c>
      <c r="EA26" s="35">
        <f>'[7]CNXLKT,TO'!$M27</f>
        <v>4</v>
      </c>
      <c r="EB26" s="35">
        <f>[7]ONKSTO!$K27</f>
        <v>9</v>
      </c>
      <c r="EC26" s="35" t="str">
        <f>[7]ONKSTO!$L27</f>
        <v>A</v>
      </c>
      <c r="ED26" s="35">
        <f>[7]ONKSTO!$M27</f>
        <v>4</v>
      </c>
      <c r="EE26" s="35">
        <f>[7]LCSMT!$K27</f>
        <v>8.5</v>
      </c>
      <c r="EF26" s="35" t="str">
        <f>[7]LCSMT!$L27</f>
        <v>A</v>
      </c>
      <c r="EG26" s="35">
        <f>[7]LCSMT!$M27</f>
        <v>4</v>
      </c>
      <c r="EH26" s="35">
        <f>[8]CTN!$K27</f>
        <v>6.1</v>
      </c>
      <c r="EI26" s="35" t="str">
        <f>[8]CTN!$L27</f>
        <v>C</v>
      </c>
      <c r="EJ26" s="35">
        <f>[8]CTN!$M27</f>
        <v>2</v>
      </c>
      <c r="EK26" s="35">
        <f>[7]TTKS!$G27</f>
        <v>8.6</v>
      </c>
      <c r="EL26" s="35" t="str">
        <f>[7]TTKS!$H27</f>
        <v>A</v>
      </c>
      <c r="EM26" s="35">
        <f>[7]TTKS!$I27</f>
        <v>4</v>
      </c>
      <c r="EN26" s="43">
        <v>8.6</v>
      </c>
      <c r="EO26" s="35" t="s">
        <v>68</v>
      </c>
      <c r="EP26" s="35">
        <v>4</v>
      </c>
      <c r="EQ26" s="35">
        <v>8.1999999999999993</v>
      </c>
      <c r="ER26" s="22" t="s">
        <v>73</v>
      </c>
      <c r="ES26" s="38">
        <v>3</v>
      </c>
      <c r="ET26" s="81">
        <f>ROUND((H26*$F$7+K26*$I$7+N26*$L$7+Q26*$O$7+T26*$R$7+W26*$U$7+Z26*$X$7+AC26*$AA$7+AF26*$AD$7+AI26*$AG$7+AL26*$AJ$7+AO26*$AM$7+AR26*$AP$7+AU26*$AS$7+AX26*$AV$7+BA26*$AY$7+BD26*$BB$7+BG26*$BE$7+BJ26*$BH$7+BM26*$BK$7+BP26*$BN$7+BS26*$BQ$7+BV26*$BT$7+BY26*$BW$7+CB26*$BZ$7+CE26*$CC$7+CH26*$CF$7+CK26*$CI$7+CN26*$CL$7+CQ26*$CO$7+CT26*$CR$7+CW26*$CU$7+CZ26*$CX$7+DC26*$DA$7+DF26*$DD$7+DI26*$DG$7+DL26*$DJ$7+DO26*$DM$7+DR26*$DP$7+DU26*$DS$7+EP26*$EN$7+ES26*$EQ$7+EM26*$EK$7+EG26*$EE$7+ED26*$EB$7+EJ26*$EH$7+EA26*$DY$7+DX26*$DV$7)/$ET$7,2)</f>
        <v>2.8</v>
      </c>
      <c r="EU26" s="82">
        <f t="shared" si="3"/>
        <v>7.36</v>
      </c>
      <c r="EV26" s="99" t="str">
        <f>IF(ET26&lt;2.5,"Trung bình",IF(ET26&lt;3.2,"Khá",IF(ET26&lt;3.6,"Giỏi","Xuất sắc")))</f>
        <v>Khá</v>
      </c>
      <c r="EW26" s="96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</row>
    <row r="27" spans="1:178" s="28" customFormat="1" ht="18.95" customHeight="1" x14ac:dyDescent="0.25">
      <c r="A27" s="29">
        <v>19</v>
      </c>
      <c r="B27" s="39" t="s">
        <v>138</v>
      </c>
      <c r="C27" s="40" t="s">
        <v>139</v>
      </c>
      <c r="D27" s="41" t="s">
        <v>140</v>
      </c>
      <c r="E27" s="42" t="s">
        <v>141</v>
      </c>
      <c r="F27" s="34">
        <f>'[1]Phap luat'!$K34</f>
        <v>6.2</v>
      </c>
      <c r="G27" s="34" t="str">
        <f>'[1]Phap luat'!$L34</f>
        <v>C</v>
      </c>
      <c r="H27" s="34">
        <f>'[1]Phap luat'!$M34</f>
        <v>2</v>
      </c>
      <c r="I27" s="36">
        <v>5.7</v>
      </c>
      <c r="J27" s="36" t="s">
        <v>67</v>
      </c>
      <c r="K27" s="36">
        <v>2</v>
      </c>
      <c r="L27" s="35">
        <f>'[1]Toan cao cap A1'!$K34</f>
        <v>5.4</v>
      </c>
      <c r="M27" s="35" t="str">
        <f>'[1]Toan cao cap A1'!$L34</f>
        <v>D</v>
      </c>
      <c r="N27" s="35">
        <f>'[1]Toan cao cap A1'!$M34</f>
        <v>1</v>
      </c>
      <c r="O27" s="35">
        <f>'[1]Nguyen ly 1'!$K34</f>
        <v>5.6</v>
      </c>
      <c r="P27" s="35" t="str">
        <f>'[1]Nguyen ly 1'!$L34</f>
        <v>C</v>
      </c>
      <c r="Q27" s="35">
        <f>'[1]Nguyen ly 1'!$M34</f>
        <v>2</v>
      </c>
      <c r="R27" s="35">
        <f>'[1]Tin hoc'!$K34</f>
        <v>5</v>
      </c>
      <c r="S27" s="35" t="str">
        <f>'[1]Tin hoc'!$L34</f>
        <v>D</v>
      </c>
      <c r="T27" s="35">
        <f>'[1]Tin hoc'!$M34</f>
        <v>1</v>
      </c>
      <c r="U27" s="35">
        <f>'[1]Vat ly đc'!$K34</f>
        <v>6.8</v>
      </c>
      <c r="V27" s="35" t="str">
        <f>'[1]Vat ly đc'!$L34</f>
        <v>C</v>
      </c>
      <c r="W27" s="35">
        <f>'[1]Vat ly đc'!$M34</f>
        <v>2</v>
      </c>
      <c r="X27" s="35">
        <f>'[2]HHHH '!$K34</f>
        <v>8.1</v>
      </c>
      <c r="Y27" s="35" t="str">
        <f>'[2]HHHH '!$L34</f>
        <v>B</v>
      </c>
      <c r="Z27" s="35">
        <f>'[2]HHHH '!$M34</f>
        <v>3</v>
      </c>
      <c r="AA27" s="36">
        <v>6.9</v>
      </c>
      <c r="AB27" s="36" t="s">
        <v>67</v>
      </c>
      <c r="AC27" s="36">
        <v>2</v>
      </c>
      <c r="AD27" s="35">
        <f>[2]KHMT!$K34</f>
        <v>7.1</v>
      </c>
      <c r="AE27" s="35" t="str">
        <f>[2]KHMT!$L34</f>
        <v>B</v>
      </c>
      <c r="AF27" s="35">
        <f>[2]KHMT!$M34</f>
        <v>3</v>
      </c>
      <c r="AG27" s="35">
        <f>'[2]Nguyen ly 2'!$K34</f>
        <v>6.7</v>
      </c>
      <c r="AH27" s="35" t="str">
        <f>'[2]Nguyen ly 2'!$L34</f>
        <v>C</v>
      </c>
      <c r="AI27" s="35">
        <f>'[2]Nguyen ly 2'!$M34</f>
        <v>2</v>
      </c>
      <c r="AJ27" s="35">
        <f>[3]SHĐC!$K28</f>
        <v>8.9</v>
      </c>
      <c r="AK27" s="35" t="str">
        <f>[3]SHĐC!$L28</f>
        <v>A</v>
      </c>
      <c r="AL27" s="35">
        <f>[3]SHĐC!$M28</f>
        <v>4</v>
      </c>
      <c r="AM27" s="35">
        <f>[3]TTHCM!$K28</f>
        <v>9.4</v>
      </c>
      <c r="AN27" s="35" t="str">
        <f>[3]TTHCM!$L28</f>
        <v>A</v>
      </c>
      <c r="AO27" s="35">
        <f>[3]TTHCM!$M28</f>
        <v>4</v>
      </c>
      <c r="AP27" s="35">
        <f>[3]VKT!$K28</f>
        <v>9.1999999999999993</v>
      </c>
      <c r="AQ27" s="35" t="str">
        <f>[3]VKT!$L28</f>
        <v>A</v>
      </c>
      <c r="AR27" s="35">
        <f>[3]VKT!$M28</f>
        <v>4</v>
      </c>
      <c r="AS27" s="35">
        <f>'[3]Hoa PT'!$K28</f>
        <v>6.7</v>
      </c>
      <c r="AT27" s="35" t="str">
        <f>'[3]Hoa PT'!$L28</f>
        <v>C</v>
      </c>
      <c r="AU27" s="35">
        <f>'[3]Hoa PT'!$M28</f>
        <v>2</v>
      </c>
      <c r="AV27" s="35">
        <f>'[3]QTCN 1'!$K28</f>
        <v>6.3</v>
      </c>
      <c r="AW27" s="35" t="str">
        <f>'[3]QTCN 1'!$L28</f>
        <v>C</v>
      </c>
      <c r="AX27" s="35">
        <f>'[3]QTCN 1'!$M28</f>
        <v>2</v>
      </c>
      <c r="AY27" s="35">
        <f>'[3]Toán A3'!$K28</f>
        <v>5.9</v>
      </c>
      <c r="AZ27" s="35" t="str">
        <f>'[3]Toán A3'!$L28</f>
        <v>C</v>
      </c>
      <c r="BA27" s="35">
        <f>'[3]Toán A3'!$M28</f>
        <v>2</v>
      </c>
      <c r="BB27" s="36">
        <v>4.4000000000000004</v>
      </c>
      <c r="BC27" s="36" t="s">
        <v>74</v>
      </c>
      <c r="BD27" s="36">
        <v>1</v>
      </c>
      <c r="BE27" s="35">
        <f>[4]ĐLCMĐCSVN!$K28</f>
        <v>7</v>
      </c>
      <c r="BF27" s="35" t="str">
        <f>[4]ĐLCMĐCSVN!$L28</f>
        <v>B</v>
      </c>
      <c r="BG27" s="35">
        <f>[4]ĐLCMĐCSVN!$M28</f>
        <v>3</v>
      </c>
      <c r="BH27" s="35">
        <f>'[4]QL,XLCTR'!$K28</f>
        <v>6.5</v>
      </c>
      <c r="BI27" s="35" t="str">
        <f>'[4]QL,XLCTR'!$L28</f>
        <v>C</v>
      </c>
      <c r="BJ27" s="35">
        <f>'[4]QL,XLCTR'!$M28</f>
        <v>2</v>
      </c>
      <c r="BK27" s="35">
        <f>'[4]Hoa KTMT'!$K28</f>
        <v>6.1</v>
      </c>
      <c r="BL27" s="35" t="str">
        <f>'[4]Hoa KTMT'!$L28</f>
        <v>C</v>
      </c>
      <c r="BM27" s="35">
        <f>'[4]Hoa KTMT'!$M28</f>
        <v>2</v>
      </c>
      <c r="BN27" s="36">
        <v>4.9000000000000004</v>
      </c>
      <c r="BO27" s="36" t="s">
        <v>74</v>
      </c>
      <c r="BP27" s="36">
        <v>1</v>
      </c>
      <c r="BQ27" s="145">
        <v>8.6999999999999993</v>
      </c>
      <c r="BR27" s="145" t="str">
        <f t="shared" si="0"/>
        <v>A</v>
      </c>
      <c r="BS27" s="145">
        <f>IF(BR27="A",4,IF(BR27="B",3,IF(BR27="C",2,IF(BR27="D",1,0))))</f>
        <v>4</v>
      </c>
      <c r="BT27" s="37">
        <f>[4]PPNCKH!$K28</f>
        <v>9.4</v>
      </c>
      <c r="BU27" s="35" t="str">
        <f>[4]PPNCKH!$L28</f>
        <v>A</v>
      </c>
      <c r="BV27" s="35">
        <f>[4]PPNCKH!$M28</f>
        <v>4</v>
      </c>
      <c r="BW27" s="35">
        <f>[4]BTDDSH!$K28</f>
        <v>8.5</v>
      </c>
      <c r="BX27" s="35" t="str">
        <f>[4]BTDDSH!$L28</f>
        <v>A</v>
      </c>
      <c r="BY27" s="35">
        <f>[4]BTDDSH!$M28</f>
        <v>4</v>
      </c>
      <c r="BZ27" s="35">
        <f>[4]VSMT!$K28</f>
        <v>8.8000000000000007</v>
      </c>
      <c r="CA27" s="35" t="str">
        <f>[4]VSMT!$L28</f>
        <v>A</v>
      </c>
      <c r="CB27" s="35">
        <f>[4]VSMT!$M28</f>
        <v>4</v>
      </c>
      <c r="CC27" s="35">
        <f>[5]QTHL!$K28</f>
        <v>8.6999999999999993</v>
      </c>
      <c r="CD27" s="35" t="str">
        <f>[5]QTHL!$L28</f>
        <v>A</v>
      </c>
      <c r="CE27" s="35">
        <f>[5]QTHL!$M28</f>
        <v>4</v>
      </c>
      <c r="CF27" s="35">
        <f>[5]QTSH!$K28</f>
        <v>8.6</v>
      </c>
      <c r="CG27" s="35" t="str">
        <f>[5]QTSH!$L28</f>
        <v>A</v>
      </c>
      <c r="CH27" s="35">
        <f>[5]QTSH!$M28</f>
        <v>4</v>
      </c>
      <c r="CI27" s="35">
        <f>'[5]Doc hoc MT'!$K28</f>
        <v>8.1999999999999993</v>
      </c>
      <c r="CJ27" s="35" t="str">
        <f>'[5]Doc hoc MT'!$L28</f>
        <v>B</v>
      </c>
      <c r="CK27" s="35">
        <f>'[5]Doc hoc MT'!$M28</f>
        <v>3</v>
      </c>
      <c r="CL27" s="35">
        <f>'[5]TTXLN&amp;NT'!$K28</f>
        <v>8.1</v>
      </c>
      <c r="CM27" s="35" t="str">
        <f>'[5]TTXLN&amp;NT'!$L28</f>
        <v>B</v>
      </c>
      <c r="CN27" s="35">
        <f>'[5]TTXLN&amp;NT'!$M28</f>
        <v>3</v>
      </c>
      <c r="CO27" s="35">
        <f>[5]TACN!$K28</f>
        <v>8.6999999999999993</v>
      </c>
      <c r="CP27" s="35" t="str">
        <f>[5]TACN!$L28</f>
        <v>A</v>
      </c>
      <c r="CQ27" s="35">
        <f>[5]TACN!$M28</f>
        <v>4</v>
      </c>
      <c r="CR27" s="35">
        <f>'[5]QTCN 2'!$K28</f>
        <v>9</v>
      </c>
      <c r="CS27" s="35" t="str">
        <f>'[5]QTCN 2'!$L28</f>
        <v>A</v>
      </c>
      <c r="CT27" s="35">
        <f>'[5]QTCN 2'!$M28</f>
        <v>4</v>
      </c>
      <c r="CU27" s="35">
        <f>[5]CNXLNC!$K28</f>
        <v>9.6999999999999993</v>
      </c>
      <c r="CV27" s="35" t="str">
        <f>[5]CNXLNC!$L28</f>
        <v>A</v>
      </c>
      <c r="CW27" s="35">
        <f>[5]CNXLNC!$M28</f>
        <v>4</v>
      </c>
      <c r="CX27" s="35">
        <f>[6]QLMT!$K28</f>
        <v>7.1</v>
      </c>
      <c r="CY27" s="35" t="str">
        <f>[6]QLMT!$L28</f>
        <v>B</v>
      </c>
      <c r="CZ27" s="35">
        <f>[6]QLMT!$M28</f>
        <v>3</v>
      </c>
      <c r="DA27" s="36">
        <v>6.8</v>
      </c>
      <c r="DB27" s="36" t="s">
        <v>67</v>
      </c>
      <c r="DC27" s="36">
        <v>2</v>
      </c>
      <c r="DD27" s="35">
        <f>[6]ST!$K28</f>
        <v>8.1999999999999993</v>
      </c>
      <c r="DE27" s="35" t="str">
        <f>[6]ST!$L28</f>
        <v>B</v>
      </c>
      <c r="DF27" s="35">
        <f>[6]ST!$M28</f>
        <v>3</v>
      </c>
      <c r="DG27" s="35">
        <f>[6]TKUD!$K28</f>
        <v>7.2</v>
      </c>
      <c r="DH27" s="35" t="str">
        <f>[6]TKUD!$L28</f>
        <v>B</v>
      </c>
      <c r="DI27" s="35">
        <f>[6]TKUD!$M28</f>
        <v>3</v>
      </c>
      <c r="DJ27" s="35">
        <f>[6]DTM!$K28</f>
        <v>8.1999999999999993</v>
      </c>
      <c r="DK27" s="35" t="str">
        <f>[6]DTM!$L28</f>
        <v>B</v>
      </c>
      <c r="DL27" s="35">
        <f>[6]DTM!$M28</f>
        <v>3</v>
      </c>
      <c r="DM27" s="35">
        <f>[6]STH!$K28</f>
        <v>8.1</v>
      </c>
      <c r="DN27" s="35" t="str">
        <f>[6]STH!$L28</f>
        <v>B</v>
      </c>
      <c r="DO27" s="35">
        <f>[6]STH!$M28</f>
        <v>3</v>
      </c>
      <c r="DP27" s="35">
        <f>[6]TTCN!$G28</f>
        <v>8.5</v>
      </c>
      <c r="DQ27" s="35" t="str">
        <f>[6]TTCN!$H28</f>
        <v>A</v>
      </c>
      <c r="DR27" s="35">
        <f>[6]TTCN!$I28</f>
        <v>4</v>
      </c>
      <c r="DS27" s="35">
        <f>'[7]CNXLNT&amp;DA'!$H28</f>
        <v>8.1999999999999993</v>
      </c>
      <c r="DT27" s="35" t="str">
        <f>'[7]CNXLNT&amp;DA'!$I28</f>
        <v>B</v>
      </c>
      <c r="DU27" s="35">
        <f>'[7]CNXLNT&amp;DA'!$J28</f>
        <v>3</v>
      </c>
      <c r="DV27" s="35">
        <f>[7]QTMT!$K28</f>
        <v>8.4</v>
      </c>
      <c r="DW27" s="35" t="str">
        <f>[7]QTMT!$L28</f>
        <v>B</v>
      </c>
      <c r="DX27" s="35">
        <f>[7]QTMT!$M28</f>
        <v>3</v>
      </c>
      <c r="DY27" s="35">
        <f>'[7]CNXLKT,TO'!$K28</f>
        <v>8.8000000000000007</v>
      </c>
      <c r="DZ27" s="35" t="str">
        <f>'[7]CNXLKT,TO'!$L28</f>
        <v>A</v>
      </c>
      <c r="EA27" s="35">
        <f>'[7]CNXLKT,TO'!$M28</f>
        <v>4</v>
      </c>
      <c r="EB27" s="35">
        <f>[7]ONKSTO!$K28</f>
        <v>9.4</v>
      </c>
      <c r="EC27" s="35" t="str">
        <f>[7]ONKSTO!$L28</f>
        <v>A</v>
      </c>
      <c r="ED27" s="35">
        <f>[7]ONKSTO!$M28</f>
        <v>4</v>
      </c>
      <c r="EE27" s="35">
        <f>[7]LCSMT!$K28</f>
        <v>8.4</v>
      </c>
      <c r="EF27" s="35" t="str">
        <f>[7]LCSMT!$L28</f>
        <v>B</v>
      </c>
      <c r="EG27" s="35">
        <f>[7]LCSMT!$M28</f>
        <v>3</v>
      </c>
      <c r="EH27" s="35">
        <f>[8]CTN!$K28</f>
        <v>7</v>
      </c>
      <c r="EI27" s="35" t="str">
        <f>[8]CTN!$L28</f>
        <v>B</v>
      </c>
      <c r="EJ27" s="35">
        <f>[8]CTN!$M28</f>
        <v>3</v>
      </c>
      <c r="EK27" s="35">
        <f>[7]TTKS!$G28</f>
        <v>8.1999999999999993</v>
      </c>
      <c r="EL27" s="35" t="str">
        <f>[7]TTKS!$H28</f>
        <v>B</v>
      </c>
      <c r="EM27" s="35">
        <f>[7]TTKS!$I28</f>
        <v>3</v>
      </c>
      <c r="EN27" s="35">
        <v>8.1999999999999993</v>
      </c>
      <c r="EO27" s="35" t="s">
        <v>73</v>
      </c>
      <c r="EP27" s="35">
        <v>3</v>
      </c>
      <c r="EQ27" s="35">
        <v>9</v>
      </c>
      <c r="ER27" s="22" t="s">
        <v>68</v>
      </c>
      <c r="ES27" s="38">
        <v>4</v>
      </c>
      <c r="ET27" s="81">
        <f t="shared" si="5"/>
        <v>2.95</v>
      </c>
      <c r="EU27" s="82">
        <f t="shared" si="3"/>
        <v>7.65</v>
      </c>
      <c r="EV27" s="99" t="str">
        <f t="shared" si="4"/>
        <v>Khá</v>
      </c>
      <c r="EW27" s="96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</row>
    <row r="28" spans="1:178" s="28" customFormat="1" ht="18.95" customHeight="1" x14ac:dyDescent="0.25">
      <c r="A28" s="29">
        <v>20</v>
      </c>
      <c r="B28" s="39" t="s">
        <v>142</v>
      </c>
      <c r="C28" s="40" t="s">
        <v>98</v>
      </c>
      <c r="D28" s="41" t="s">
        <v>143</v>
      </c>
      <c r="E28" s="42" t="s">
        <v>144</v>
      </c>
      <c r="F28" s="34">
        <f>'[1]Phap luat'!$K35</f>
        <v>5.9</v>
      </c>
      <c r="G28" s="34" t="str">
        <f>'[1]Phap luat'!$L35</f>
        <v>C</v>
      </c>
      <c r="H28" s="34">
        <f>'[1]Phap luat'!$M35</f>
        <v>2</v>
      </c>
      <c r="I28" s="36">
        <v>7.7</v>
      </c>
      <c r="J28" s="36" t="s">
        <v>73</v>
      </c>
      <c r="K28" s="36">
        <v>3</v>
      </c>
      <c r="L28" s="35">
        <f>'[1]Toan cao cap A1'!$K35</f>
        <v>4.9000000000000004</v>
      </c>
      <c r="M28" s="35" t="str">
        <f>'[1]Toan cao cap A1'!$L35</f>
        <v>D</v>
      </c>
      <c r="N28" s="35">
        <f>'[1]Toan cao cap A1'!$M35</f>
        <v>1</v>
      </c>
      <c r="O28" s="35">
        <f>'[1]Nguyen ly 1'!$K35</f>
        <v>6.5</v>
      </c>
      <c r="P28" s="35" t="str">
        <f>'[1]Nguyen ly 1'!$L35</f>
        <v>C</v>
      </c>
      <c r="Q28" s="35">
        <f>'[1]Nguyen ly 1'!$M35</f>
        <v>2</v>
      </c>
      <c r="R28" s="35">
        <f>'[1]Tin hoc'!$K35</f>
        <v>6.5</v>
      </c>
      <c r="S28" s="35" t="str">
        <f>'[1]Tin hoc'!$L35</f>
        <v>C</v>
      </c>
      <c r="T28" s="35">
        <f>'[1]Tin hoc'!$M35</f>
        <v>2</v>
      </c>
      <c r="U28" s="35">
        <f>'[1]Vat ly đc'!$K35</f>
        <v>7.4</v>
      </c>
      <c r="V28" s="35" t="str">
        <f>'[1]Vat ly đc'!$L35</f>
        <v>B</v>
      </c>
      <c r="W28" s="35">
        <f>'[1]Vat ly đc'!$M35</f>
        <v>3</v>
      </c>
      <c r="X28" s="35">
        <f>'[2]HHHH '!$K35</f>
        <v>6.9</v>
      </c>
      <c r="Y28" s="35" t="str">
        <f>'[2]HHHH '!$L35</f>
        <v>C</v>
      </c>
      <c r="Z28" s="35">
        <f>'[2]HHHH '!$M35</f>
        <v>2</v>
      </c>
      <c r="AA28" s="36">
        <v>5.4</v>
      </c>
      <c r="AB28" s="36" t="s">
        <v>74</v>
      </c>
      <c r="AC28" s="36">
        <v>1</v>
      </c>
      <c r="AD28" s="35">
        <f>[2]KHMT!$K35</f>
        <v>6.6</v>
      </c>
      <c r="AE28" s="35" t="str">
        <f>[2]KHMT!$L35</f>
        <v>C</v>
      </c>
      <c r="AF28" s="35">
        <f>[2]KHMT!$M35</f>
        <v>2</v>
      </c>
      <c r="AG28" s="36">
        <v>5.9</v>
      </c>
      <c r="AH28" s="36" t="s">
        <v>67</v>
      </c>
      <c r="AI28" s="36">
        <v>2</v>
      </c>
      <c r="AJ28" s="35">
        <f>[3]SHĐC!$K29</f>
        <v>8.3000000000000007</v>
      </c>
      <c r="AK28" s="35" t="str">
        <f>[3]SHĐC!$L29</f>
        <v>B</v>
      </c>
      <c r="AL28" s="35">
        <f>[3]SHĐC!$M29</f>
        <v>3</v>
      </c>
      <c r="AM28" s="35">
        <f>[3]TTHCM!$K29</f>
        <v>7</v>
      </c>
      <c r="AN28" s="35" t="str">
        <f>[3]TTHCM!$L29</f>
        <v>B</v>
      </c>
      <c r="AO28" s="35">
        <f>[3]TTHCM!$M29</f>
        <v>3</v>
      </c>
      <c r="AP28" s="35">
        <f>[3]VKT!$K29</f>
        <v>7.2</v>
      </c>
      <c r="AQ28" s="35" t="str">
        <f>[3]VKT!$L29</f>
        <v>B</v>
      </c>
      <c r="AR28" s="35">
        <f>[3]VKT!$M29</f>
        <v>3</v>
      </c>
      <c r="AS28" s="35">
        <f>'[3]Hoa PT'!$K29</f>
        <v>5.3</v>
      </c>
      <c r="AT28" s="35" t="str">
        <f>'[3]Hoa PT'!$L29</f>
        <v>D</v>
      </c>
      <c r="AU28" s="35">
        <f>'[3]Hoa PT'!$M29</f>
        <v>1</v>
      </c>
      <c r="AV28" s="36">
        <v>5.7</v>
      </c>
      <c r="AW28" s="36" t="s">
        <v>67</v>
      </c>
      <c r="AX28" s="36">
        <v>2</v>
      </c>
      <c r="AY28" s="36">
        <v>6.4</v>
      </c>
      <c r="AZ28" s="36" t="s">
        <v>67</v>
      </c>
      <c r="BA28" s="36">
        <v>2</v>
      </c>
      <c r="BB28" s="36">
        <v>5.0999999999999996</v>
      </c>
      <c r="BC28" s="36" t="s">
        <v>74</v>
      </c>
      <c r="BD28" s="36">
        <v>1</v>
      </c>
      <c r="BE28" s="35">
        <f>[4]ĐLCMĐCSVN!$K29</f>
        <v>6.9</v>
      </c>
      <c r="BF28" s="35" t="str">
        <f>[4]ĐLCMĐCSVN!$L29</f>
        <v>C</v>
      </c>
      <c r="BG28" s="35">
        <f>[4]ĐLCMĐCSVN!$M29</f>
        <v>2</v>
      </c>
      <c r="BH28" s="35">
        <f>'[4]QL,XLCTR'!$K29</f>
        <v>7</v>
      </c>
      <c r="BI28" s="35" t="str">
        <f>'[4]QL,XLCTR'!$L29</f>
        <v>B</v>
      </c>
      <c r="BJ28" s="35">
        <f>'[4]QL,XLCTR'!$M29</f>
        <v>3</v>
      </c>
      <c r="BK28" s="36">
        <v>5.0999999999999996</v>
      </c>
      <c r="BL28" s="36" t="s">
        <v>74</v>
      </c>
      <c r="BM28" s="36">
        <v>1</v>
      </c>
      <c r="BN28" s="35">
        <f>'[4]Thuy luc'!$K29</f>
        <v>4.4000000000000004</v>
      </c>
      <c r="BO28" s="35" t="str">
        <f>'[4]Thuy luc'!$L29</f>
        <v>D</v>
      </c>
      <c r="BP28" s="35">
        <f>'[4]Thuy luc'!$M29</f>
        <v>1</v>
      </c>
      <c r="BQ28" s="145">
        <v>5.7</v>
      </c>
      <c r="BR28" s="145" t="str">
        <f t="shared" si="0"/>
        <v>C</v>
      </c>
      <c r="BS28" s="145">
        <f t="shared" si="1"/>
        <v>2</v>
      </c>
      <c r="BT28" s="37">
        <f>[4]PPNCKH!$K29</f>
        <v>8.9</v>
      </c>
      <c r="BU28" s="35" t="str">
        <f>[4]PPNCKH!$L29</f>
        <v>A</v>
      </c>
      <c r="BV28" s="35">
        <f>[4]PPNCKH!$M29</f>
        <v>4</v>
      </c>
      <c r="BW28" s="35">
        <f>[4]BTDDSH!$K29</f>
        <v>8.3000000000000007</v>
      </c>
      <c r="BX28" s="35" t="str">
        <f>[4]BTDDSH!$L29</f>
        <v>B</v>
      </c>
      <c r="BY28" s="35">
        <f>[4]BTDDSH!$M29</f>
        <v>3</v>
      </c>
      <c r="BZ28" s="36">
        <v>8.5</v>
      </c>
      <c r="CA28" s="36" t="s">
        <v>68</v>
      </c>
      <c r="CB28" s="36">
        <v>4</v>
      </c>
      <c r="CC28" s="36">
        <v>6.5</v>
      </c>
      <c r="CD28" s="36" t="s">
        <v>67</v>
      </c>
      <c r="CE28" s="36">
        <v>2</v>
      </c>
      <c r="CF28" s="36">
        <v>7.7</v>
      </c>
      <c r="CG28" s="36" t="s">
        <v>73</v>
      </c>
      <c r="CH28" s="36">
        <v>3</v>
      </c>
      <c r="CI28" s="35">
        <f>'[5]Doc hoc MT'!$K29</f>
        <v>7.6</v>
      </c>
      <c r="CJ28" s="35" t="str">
        <f>'[5]Doc hoc MT'!$L29</f>
        <v>B</v>
      </c>
      <c r="CK28" s="35">
        <f>'[5]Doc hoc MT'!$M29</f>
        <v>3</v>
      </c>
      <c r="CL28" s="35">
        <f>'[5]TTXLN&amp;NT'!$K29</f>
        <v>8.5</v>
      </c>
      <c r="CM28" s="35" t="str">
        <f>'[5]TTXLN&amp;NT'!$L29</f>
        <v>A</v>
      </c>
      <c r="CN28" s="35">
        <f>'[5]TTXLN&amp;NT'!$M29</f>
        <v>4</v>
      </c>
      <c r="CO28" s="35">
        <f>[5]TACN!$K29</f>
        <v>7.6</v>
      </c>
      <c r="CP28" s="35" t="str">
        <f>[5]TACN!$L29</f>
        <v>B</v>
      </c>
      <c r="CQ28" s="35">
        <f>[5]TACN!$M29</f>
        <v>3</v>
      </c>
      <c r="CR28" s="35">
        <f>'[5]QTCN 2'!$K29</f>
        <v>7.8</v>
      </c>
      <c r="CS28" s="35" t="str">
        <f>'[5]QTCN 2'!$L29</f>
        <v>B</v>
      </c>
      <c r="CT28" s="35">
        <f>'[5]QTCN 2'!$M29</f>
        <v>3</v>
      </c>
      <c r="CU28" s="35">
        <f>[5]CNXLNC!$K29</f>
        <v>8.9</v>
      </c>
      <c r="CV28" s="35" t="str">
        <f>[5]CNXLNC!$L29</f>
        <v>A</v>
      </c>
      <c r="CW28" s="35">
        <f>[5]CNXLNC!$M29</f>
        <v>4</v>
      </c>
      <c r="CX28" s="35">
        <f>[6]QLMT!$K29</f>
        <v>7.6</v>
      </c>
      <c r="CY28" s="35" t="str">
        <f>[6]QLMT!$L29</f>
        <v>B</v>
      </c>
      <c r="CZ28" s="35">
        <f>[6]QLMT!$M29</f>
        <v>3</v>
      </c>
      <c r="DA28" s="35">
        <f>[6]QTDA!$K29</f>
        <v>7.6</v>
      </c>
      <c r="DB28" s="35" t="str">
        <f>[6]QTDA!$L29</f>
        <v>B</v>
      </c>
      <c r="DC28" s="35">
        <f>[6]QTDA!$M29</f>
        <v>3</v>
      </c>
      <c r="DD28" s="35">
        <f>[6]ST!$K29</f>
        <v>7.5</v>
      </c>
      <c r="DE28" s="35" t="str">
        <f>[6]ST!$L29</f>
        <v>B</v>
      </c>
      <c r="DF28" s="35">
        <f>[6]ST!$M29</f>
        <v>3</v>
      </c>
      <c r="DG28" s="35">
        <f>[6]TKUD!$K29</f>
        <v>6.6</v>
      </c>
      <c r="DH28" s="35" t="str">
        <f>[6]TKUD!$L29</f>
        <v>C</v>
      </c>
      <c r="DI28" s="35">
        <f>[6]TKUD!$M29</f>
        <v>2</v>
      </c>
      <c r="DJ28" s="35">
        <f>[6]DTM!$K29</f>
        <v>8.5</v>
      </c>
      <c r="DK28" s="35" t="str">
        <f>[6]DTM!$L29</f>
        <v>A</v>
      </c>
      <c r="DL28" s="35">
        <f>[6]DTM!$M29</f>
        <v>4</v>
      </c>
      <c r="DM28" s="35">
        <f>[6]STH!$K29</f>
        <v>6.6</v>
      </c>
      <c r="DN28" s="35" t="str">
        <f>[6]STH!$L29</f>
        <v>C</v>
      </c>
      <c r="DO28" s="35">
        <f>[6]STH!$M29</f>
        <v>2</v>
      </c>
      <c r="DP28" s="35">
        <f>[6]TTCN!$G29</f>
        <v>8.5</v>
      </c>
      <c r="DQ28" s="35" t="str">
        <f>[6]TTCN!$H29</f>
        <v>A</v>
      </c>
      <c r="DR28" s="35">
        <f>[6]TTCN!$I29</f>
        <v>4</v>
      </c>
      <c r="DS28" s="35">
        <f>'[7]CNXLNT&amp;DA'!$H29</f>
        <v>8.65</v>
      </c>
      <c r="DT28" s="35" t="str">
        <f>'[7]CNXLNT&amp;DA'!$I29</f>
        <v>A</v>
      </c>
      <c r="DU28" s="35">
        <f>'[7]CNXLNT&amp;DA'!$J29</f>
        <v>4</v>
      </c>
      <c r="DV28" s="35">
        <f>[7]QTMT!$K29</f>
        <v>8.1</v>
      </c>
      <c r="DW28" s="35" t="str">
        <f>[7]QTMT!$L29</f>
        <v>B</v>
      </c>
      <c r="DX28" s="35">
        <f>[7]QTMT!$M29</f>
        <v>3</v>
      </c>
      <c r="DY28" s="35">
        <f>'[7]CNXLKT,TO'!$K29</f>
        <v>8</v>
      </c>
      <c r="DZ28" s="35" t="str">
        <f>'[7]CNXLKT,TO'!$L29</f>
        <v>B</v>
      </c>
      <c r="EA28" s="35">
        <f>'[7]CNXLKT,TO'!$M29</f>
        <v>3</v>
      </c>
      <c r="EB28" s="35">
        <f>[7]ONKSTO!$K29</f>
        <v>9</v>
      </c>
      <c r="EC28" s="35" t="str">
        <f>[7]ONKSTO!$L29</f>
        <v>A</v>
      </c>
      <c r="ED28" s="35">
        <f>[7]ONKSTO!$M29</f>
        <v>4</v>
      </c>
      <c r="EE28" s="35">
        <f>[7]LCSMT!$K29</f>
        <v>9</v>
      </c>
      <c r="EF28" s="35" t="str">
        <f>[7]LCSMT!$L29</f>
        <v>A</v>
      </c>
      <c r="EG28" s="35">
        <f>[7]LCSMT!$M29</f>
        <v>4</v>
      </c>
      <c r="EH28" s="35">
        <f>[8]CTN!$K29</f>
        <v>6.1</v>
      </c>
      <c r="EI28" s="35" t="str">
        <f>[8]CTN!$L29</f>
        <v>C</v>
      </c>
      <c r="EJ28" s="35">
        <f>[8]CTN!$M29</f>
        <v>2</v>
      </c>
      <c r="EK28" s="35">
        <f>[7]TTKS!$G29</f>
        <v>8.6999999999999993</v>
      </c>
      <c r="EL28" s="35" t="str">
        <f>[7]TTKS!$H29</f>
        <v>A</v>
      </c>
      <c r="EM28" s="35">
        <f>[7]TTKS!$I29</f>
        <v>4</v>
      </c>
      <c r="EN28" s="43">
        <v>8.6999999999999993</v>
      </c>
      <c r="EO28" s="35" t="s">
        <v>68</v>
      </c>
      <c r="EP28" s="35">
        <v>4</v>
      </c>
      <c r="EQ28" s="35">
        <v>8.5</v>
      </c>
      <c r="ER28" s="22" t="s">
        <v>68</v>
      </c>
      <c r="ES28" s="38">
        <v>4</v>
      </c>
      <c r="ET28" s="81">
        <f t="shared" si="5"/>
        <v>2.76</v>
      </c>
      <c r="EU28" s="82">
        <f t="shared" si="3"/>
        <v>7.24</v>
      </c>
      <c r="EV28" s="99" t="str">
        <f t="shared" si="4"/>
        <v>Khá</v>
      </c>
      <c r="EW28" s="96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</row>
    <row r="29" spans="1:178" s="28" customFormat="1" ht="18.95" customHeight="1" x14ac:dyDescent="0.25">
      <c r="A29" s="29">
        <v>21</v>
      </c>
      <c r="B29" s="39" t="s">
        <v>145</v>
      </c>
      <c r="C29" s="40" t="s">
        <v>146</v>
      </c>
      <c r="D29" s="41" t="s">
        <v>147</v>
      </c>
      <c r="E29" s="42" t="s">
        <v>148</v>
      </c>
      <c r="F29" s="34">
        <f>'[1]Phap luat'!$K36</f>
        <v>5.5</v>
      </c>
      <c r="G29" s="34" t="str">
        <f>'[1]Phap luat'!$L36</f>
        <v>C</v>
      </c>
      <c r="H29" s="34">
        <f>'[1]Phap luat'!$M36</f>
        <v>2</v>
      </c>
      <c r="I29" s="34">
        <f>'[1]Hoa DC'!$K36</f>
        <v>6.3</v>
      </c>
      <c r="J29" s="34" t="str">
        <f>'[1]Hoa DC'!$L36</f>
        <v>C</v>
      </c>
      <c r="K29" s="34">
        <f>'[1]Hoa DC'!$M36</f>
        <v>2</v>
      </c>
      <c r="L29" s="35">
        <f>'[1]Toan cao cap A1'!$K36</f>
        <v>5.0999999999999996</v>
      </c>
      <c r="M29" s="35" t="str">
        <f>'[1]Toan cao cap A1'!$L36</f>
        <v>D</v>
      </c>
      <c r="N29" s="35">
        <f>'[1]Toan cao cap A1'!$M36</f>
        <v>1</v>
      </c>
      <c r="O29" s="35">
        <f>'[1]Nguyen ly 1'!$K36</f>
        <v>7.8</v>
      </c>
      <c r="P29" s="35" t="str">
        <f>'[1]Nguyen ly 1'!$L36</f>
        <v>B</v>
      </c>
      <c r="Q29" s="35">
        <f>'[1]Nguyen ly 1'!$M36</f>
        <v>3</v>
      </c>
      <c r="R29" s="35">
        <f>'[1]Tin hoc'!$K36</f>
        <v>6.1</v>
      </c>
      <c r="S29" s="35" t="str">
        <f>'[1]Tin hoc'!$L36</f>
        <v>C</v>
      </c>
      <c r="T29" s="35">
        <f>'[1]Tin hoc'!$M36</f>
        <v>2</v>
      </c>
      <c r="U29" s="35">
        <f>'[1]Vat ly đc'!$K36</f>
        <v>9</v>
      </c>
      <c r="V29" s="35" t="str">
        <f>'[1]Vat ly đc'!$L36</f>
        <v>A</v>
      </c>
      <c r="W29" s="35">
        <f>'[1]Vat ly đc'!$M36</f>
        <v>4</v>
      </c>
      <c r="X29" s="35">
        <f>'[2]HHHH '!$K36</f>
        <v>7.8</v>
      </c>
      <c r="Y29" s="35" t="str">
        <f>'[2]HHHH '!$L36</f>
        <v>B</v>
      </c>
      <c r="Z29" s="35">
        <f>'[2]HHHH '!$M36</f>
        <v>3</v>
      </c>
      <c r="AA29" s="35">
        <f>'[2]Toan cao cap A2'!$K36</f>
        <v>8.4</v>
      </c>
      <c r="AB29" s="35" t="str">
        <f>'[2]Toan cao cap A2'!$L36</f>
        <v>B</v>
      </c>
      <c r="AC29" s="35">
        <f>'[2]Toan cao cap A2'!$M36</f>
        <v>3</v>
      </c>
      <c r="AD29" s="35">
        <f>[2]KHMT!$K36</f>
        <v>6.2</v>
      </c>
      <c r="AE29" s="35" t="str">
        <f>[2]KHMT!$L36</f>
        <v>C</v>
      </c>
      <c r="AF29" s="35">
        <f>[2]KHMT!$M36</f>
        <v>2</v>
      </c>
      <c r="AG29" s="35">
        <f>'[2]Nguyen ly 2'!$K36</f>
        <v>6</v>
      </c>
      <c r="AH29" s="35" t="str">
        <f>'[2]Nguyen ly 2'!$L36</f>
        <v>C</v>
      </c>
      <c r="AI29" s="35">
        <f>'[2]Nguyen ly 2'!$M36</f>
        <v>2</v>
      </c>
      <c r="AJ29" s="35">
        <f>[3]SHĐC!$K30</f>
        <v>8.8000000000000007</v>
      </c>
      <c r="AK29" s="35" t="str">
        <f>[3]SHĐC!$L30</f>
        <v>A</v>
      </c>
      <c r="AL29" s="35">
        <f>[3]SHĐC!$M30</f>
        <v>4</v>
      </c>
      <c r="AM29" s="35">
        <f>[3]TTHCM!$K30</f>
        <v>8</v>
      </c>
      <c r="AN29" s="35" t="str">
        <f>[3]TTHCM!$L30</f>
        <v>B</v>
      </c>
      <c r="AO29" s="35">
        <f>[3]TTHCM!$M30</f>
        <v>3</v>
      </c>
      <c r="AP29" s="35">
        <f>[3]VKT!$K30</f>
        <v>6.4</v>
      </c>
      <c r="AQ29" s="35" t="str">
        <f>[3]VKT!$L30</f>
        <v>C</v>
      </c>
      <c r="AR29" s="35">
        <f>[3]VKT!$M30</f>
        <v>2</v>
      </c>
      <c r="AS29" s="35">
        <f>'[3]Hoa PT'!$K30</f>
        <v>7.4</v>
      </c>
      <c r="AT29" s="35" t="str">
        <f>'[3]Hoa PT'!$L30</f>
        <v>B</v>
      </c>
      <c r="AU29" s="35">
        <f>'[3]Hoa PT'!$M30</f>
        <v>3</v>
      </c>
      <c r="AV29" s="35">
        <f>'[3]QTCN 1'!$K30</f>
        <v>8.3000000000000007</v>
      </c>
      <c r="AW29" s="35" t="str">
        <f>'[3]QTCN 1'!$L30</f>
        <v>B</v>
      </c>
      <c r="AX29" s="35">
        <f>'[3]QTCN 1'!$M30</f>
        <v>3</v>
      </c>
      <c r="AY29" s="35">
        <f>'[3]Toán A3'!$K30</f>
        <v>6.9</v>
      </c>
      <c r="AZ29" s="35" t="str">
        <f>'[3]Toán A3'!$L30</f>
        <v>C</v>
      </c>
      <c r="BA29" s="35">
        <f>'[3]Toán A3'!$M30</f>
        <v>2</v>
      </c>
      <c r="BB29" s="35">
        <f>[3]XSTK!$K30</f>
        <v>6</v>
      </c>
      <c r="BC29" s="35" t="str">
        <f>[3]XSTK!$L30</f>
        <v>C</v>
      </c>
      <c r="BD29" s="35">
        <f>[3]XSTK!$M30</f>
        <v>2</v>
      </c>
      <c r="BE29" s="35">
        <f>[4]ĐLCMĐCSVN!$K30</f>
        <v>7.8</v>
      </c>
      <c r="BF29" s="35" t="str">
        <f>[4]ĐLCMĐCSVN!$L30</f>
        <v>B</v>
      </c>
      <c r="BG29" s="35">
        <f>[4]ĐLCMĐCSVN!$M30</f>
        <v>3</v>
      </c>
      <c r="BH29" s="35">
        <f>'[4]QL,XLCTR'!$K30</f>
        <v>8.1</v>
      </c>
      <c r="BI29" s="35" t="str">
        <f>'[4]QL,XLCTR'!$L30</f>
        <v>B</v>
      </c>
      <c r="BJ29" s="35">
        <f>'[4]QL,XLCTR'!$M30</f>
        <v>3</v>
      </c>
      <c r="BK29" s="35">
        <f>'[4]Hoa KTMT'!$K30</f>
        <v>6.2</v>
      </c>
      <c r="BL29" s="35" t="str">
        <f>'[4]Hoa KTMT'!$L30</f>
        <v>C</v>
      </c>
      <c r="BM29" s="35">
        <f>'[4]Hoa KTMT'!$M30</f>
        <v>2</v>
      </c>
      <c r="BN29" s="35">
        <f>'[4]Thuy luc'!$K30</f>
        <v>7.7</v>
      </c>
      <c r="BO29" s="35" t="str">
        <f>'[4]Thuy luc'!$L30</f>
        <v>B</v>
      </c>
      <c r="BP29" s="35">
        <f>'[4]Thuy luc'!$M30</f>
        <v>3</v>
      </c>
      <c r="BQ29" s="145">
        <v>8.6999999999999993</v>
      </c>
      <c r="BR29" s="145" t="str">
        <f>IF(BQ29&gt;=8.5,"A",IF(BQ29&gt;=7,"B",IF(BQ29&gt;=5.5,"C",IF(BQ29&gt;=4,"D",IF(AND(BQ29&lt;4,BQ29&gt;=0),"F",IF(AND(BR59="",BH29="",BI29=""),"I",IF(OR(BE29&lt;&gt;"",BH29&lt;&gt;"",BI29&lt;&gt;""),"X","R")))))))</f>
        <v>A</v>
      </c>
      <c r="BS29" s="145">
        <f t="shared" si="1"/>
        <v>4</v>
      </c>
      <c r="BT29" s="37">
        <f>[4]PPNCKH!$K30</f>
        <v>9.1</v>
      </c>
      <c r="BU29" s="35" t="str">
        <f>[4]PPNCKH!$L30</f>
        <v>A</v>
      </c>
      <c r="BV29" s="35">
        <f>[4]PPNCKH!$M30</f>
        <v>4</v>
      </c>
      <c r="BW29" s="35">
        <f>[4]BTDDSH!$K30</f>
        <v>9.3000000000000007</v>
      </c>
      <c r="BX29" s="35" t="str">
        <f>[4]BTDDSH!$L30</f>
        <v>A</v>
      </c>
      <c r="BY29" s="35">
        <f>[4]BTDDSH!$M30</f>
        <v>4</v>
      </c>
      <c r="BZ29" s="35">
        <f>[4]VSMT!$K30</f>
        <v>9</v>
      </c>
      <c r="CA29" s="35" t="str">
        <f>[4]VSMT!$L30</f>
        <v>A</v>
      </c>
      <c r="CB29" s="35">
        <f>[4]VSMT!$M30</f>
        <v>4</v>
      </c>
      <c r="CC29" s="35">
        <f>[5]QTHL!$K30</f>
        <v>8.6</v>
      </c>
      <c r="CD29" s="35" t="str">
        <f>[5]QTHL!$L30</f>
        <v>A</v>
      </c>
      <c r="CE29" s="35">
        <f>[5]QTHL!$M30</f>
        <v>4</v>
      </c>
      <c r="CF29" s="35">
        <f>[5]QTSH!$K30</f>
        <v>7.1</v>
      </c>
      <c r="CG29" s="35" t="str">
        <f>[5]QTSH!$L30</f>
        <v>B</v>
      </c>
      <c r="CH29" s="35">
        <f>[5]QTSH!$M30</f>
        <v>3</v>
      </c>
      <c r="CI29" s="36">
        <v>6.5</v>
      </c>
      <c r="CJ29" s="36" t="s">
        <v>67</v>
      </c>
      <c r="CK29" s="36">
        <v>2</v>
      </c>
      <c r="CL29" s="35">
        <f>'[5]TTXLN&amp;NT'!$K30</f>
        <v>8.6999999999999993</v>
      </c>
      <c r="CM29" s="35" t="str">
        <f>'[5]TTXLN&amp;NT'!$L30</f>
        <v>A</v>
      </c>
      <c r="CN29" s="35">
        <f>'[5]TTXLN&amp;NT'!$M30</f>
        <v>4</v>
      </c>
      <c r="CO29" s="35">
        <f>[5]TACN!$K30</f>
        <v>7.8</v>
      </c>
      <c r="CP29" s="35" t="str">
        <f>[5]TACN!$L30</f>
        <v>B</v>
      </c>
      <c r="CQ29" s="35">
        <f>[5]TACN!$M30</f>
        <v>3</v>
      </c>
      <c r="CR29" s="35">
        <f>'[5]QTCN 2'!$K30</f>
        <v>8.3000000000000007</v>
      </c>
      <c r="CS29" s="35" t="str">
        <f>'[5]QTCN 2'!$L30</f>
        <v>B</v>
      </c>
      <c r="CT29" s="35">
        <f>'[5]QTCN 2'!$M30</f>
        <v>3</v>
      </c>
      <c r="CU29" s="35">
        <f>[5]CNXLNC!$K30</f>
        <v>8.8000000000000007</v>
      </c>
      <c r="CV29" s="35" t="str">
        <f>[5]CNXLNC!$L30</f>
        <v>A</v>
      </c>
      <c r="CW29" s="35">
        <f>[5]CNXLNC!$M30</f>
        <v>4</v>
      </c>
      <c r="CX29" s="35">
        <f>[6]QLMT!$K30</f>
        <v>6.8</v>
      </c>
      <c r="CY29" s="35" t="str">
        <f>[6]QLMT!$L30</f>
        <v>C</v>
      </c>
      <c r="CZ29" s="35">
        <f>[6]QLMT!$M30</f>
        <v>2</v>
      </c>
      <c r="DA29" s="36">
        <v>7.4</v>
      </c>
      <c r="DB29" s="36" t="s">
        <v>73</v>
      </c>
      <c r="DC29" s="36">
        <v>3</v>
      </c>
      <c r="DD29" s="35">
        <f>[6]ST!$K30</f>
        <v>8.5</v>
      </c>
      <c r="DE29" s="35" t="str">
        <f>[6]ST!$L30</f>
        <v>A</v>
      </c>
      <c r="DF29" s="35">
        <f>[6]ST!$M30</f>
        <v>4</v>
      </c>
      <c r="DG29" s="35">
        <f>[6]TKUD!$K30</f>
        <v>7.3</v>
      </c>
      <c r="DH29" s="35" t="str">
        <f>[6]TKUD!$L30</f>
        <v>B</v>
      </c>
      <c r="DI29" s="35">
        <f>[6]TKUD!$M30</f>
        <v>3</v>
      </c>
      <c r="DJ29" s="35">
        <f>[6]DTM!$K30</f>
        <v>7.9</v>
      </c>
      <c r="DK29" s="35" t="str">
        <f>[6]DTM!$L30</f>
        <v>B</v>
      </c>
      <c r="DL29" s="35">
        <f>[6]DTM!$M30</f>
        <v>3</v>
      </c>
      <c r="DM29" s="35">
        <f>[6]STH!$K30</f>
        <v>8.8000000000000007</v>
      </c>
      <c r="DN29" s="35" t="str">
        <f>[6]STH!$L30</f>
        <v>A</v>
      </c>
      <c r="DO29" s="35">
        <f>[6]STH!$M30</f>
        <v>4</v>
      </c>
      <c r="DP29" s="35">
        <f>[6]TTCN!$G30</f>
        <v>8.5</v>
      </c>
      <c r="DQ29" s="35" t="str">
        <f>[6]TTCN!$H30</f>
        <v>A</v>
      </c>
      <c r="DR29" s="35">
        <f>[6]TTCN!$I30</f>
        <v>4</v>
      </c>
      <c r="DS29" s="35">
        <f>'[7]CNXLNT&amp;DA'!$H30</f>
        <v>8.65</v>
      </c>
      <c r="DT29" s="35" t="str">
        <f>'[7]CNXLNT&amp;DA'!$I30</f>
        <v>A</v>
      </c>
      <c r="DU29" s="35">
        <f>'[7]CNXLNT&amp;DA'!$J30</f>
        <v>4</v>
      </c>
      <c r="DV29" s="35">
        <f>[7]QTMT!$K30</f>
        <v>8.6999999999999993</v>
      </c>
      <c r="DW29" s="35" t="str">
        <f>[7]QTMT!$L30</f>
        <v>A</v>
      </c>
      <c r="DX29" s="35">
        <f>[7]QTMT!$M30</f>
        <v>4</v>
      </c>
      <c r="DY29" s="35">
        <f>'[7]CNXLKT,TO'!$K30</f>
        <v>8.6</v>
      </c>
      <c r="DZ29" s="35" t="str">
        <f>'[7]CNXLKT,TO'!$L30</f>
        <v>A</v>
      </c>
      <c r="EA29" s="35">
        <f>'[7]CNXLKT,TO'!$M30</f>
        <v>4</v>
      </c>
      <c r="EB29" s="35">
        <f>[7]ONKSTO!$K30</f>
        <v>9.6</v>
      </c>
      <c r="EC29" s="35" t="str">
        <f>[7]ONKSTO!$L30</f>
        <v>A</v>
      </c>
      <c r="ED29" s="35">
        <f>[7]ONKSTO!$M30</f>
        <v>4</v>
      </c>
      <c r="EE29" s="35">
        <f>[7]LCSMT!$K30</f>
        <v>8.6</v>
      </c>
      <c r="EF29" s="35" t="str">
        <f>[7]LCSMT!$L30</f>
        <v>A</v>
      </c>
      <c r="EG29" s="35">
        <f>[7]LCSMT!$M30</f>
        <v>4</v>
      </c>
      <c r="EH29" s="35">
        <f>[8]CTN!$K30</f>
        <v>6.4</v>
      </c>
      <c r="EI29" s="35" t="str">
        <f>[8]CTN!$L30</f>
        <v>C</v>
      </c>
      <c r="EJ29" s="35">
        <v>2</v>
      </c>
      <c r="EK29" s="35">
        <f>[7]TTKS!$G30</f>
        <v>8.6999999999999993</v>
      </c>
      <c r="EL29" s="35" t="str">
        <f>[7]TTKS!$H30</f>
        <v>A</v>
      </c>
      <c r="EM29" s="35">
        <f>[7]TTKS!$I30</f>
        <v>4</v>
      </c>
      <c r="EN29" s="43">
        <v>8.6999999999999993</v>
      </c>
      <c r="EO29" s="35" t="s">
        <v>68</v>
      </c>
      <c r="EP29" s="35">
        <v>4</v>
      </c>
      <c r="EQ29" s="35">
        <v>9.1</v>
      </c>
      <c r="ER29" s="22" t="s">
        <v>68</v>
      </c>
      <c r="ES29" s="38">
        <v>4</v>
      </c>
      <c r="ET29" s="81">
        <f t="shared" si="5"/>
        <v>3.17</v>
      </c>
      <c r="EU29" s="82">
        <f>ROUND((F29*$F$7+I29*$I$7+L29*$L$7+O29*$O$7+R29*$R$7+U29*$U$7+X29*$X$7+AA29*$AA$7+AD29*$AD$7+AG29*$AG$7+AJ29*$AJ$7+AM29*$AM$7+AP29*$AP$7+AS29*$AS$7+AV29*$AV$7+AY29*$AY$7+BB29*$BB$7+BE29*$BE$7+BH29*$BH$7+BK29*$BK$7+BN29*$BN$7+BQ29*$BQ$7+BT29*$BT$7+BW29*$BW$7+BZ29*$BZ$7+CC29*$CC$7+CF29*$CF$7+CI29*$CI$7+CL29*$CL$7+CO29*$CO$7+CR29*$CR$7+CU29*$CU$7+CX29*$CX$7+DA29*$DA$7+DD29*$DD$7+DG29*$DG$7+DJ29*$DJ$7+DM29*$DM$7+DP29*$DP$7+DS29*$DS$7+EN29*$EN$7+EQ29*$EQ$7+EK29*$EK$7+EE29*$EE$7+EB29*$EB$7+EH29*$EH$7+DY29*$DY$7+DV29*$DV$7)/$ET$7,2)</f>
        <v>7.86</v>
      </c>
      <c r="EV29" s="99" t="str">
        <f t="shared" si="4"/>
        <v>Khá</v>
      </c>
      <c r="EW29" s="96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</row>
    <row r="30" spans="1:178" s="28" customFormat="1" ht="18.95" customHeight="1" x14ac:dyDescent="0.25">
      <c r="A30" s="29">
        <v>22</v>
      </c>
      <c r="B30" s="30" t="s">
        <v>149</v>
      </c>
      <c r="C30" s="31" t="s">
        <v>150</v>
      </c>
      <c r="D30" s="32" t="s">
        <v>151</v>
      </c>
      <c r="E30" s="33" t="s">
        <v>152</v>
      </c>
      <c r="F30" s="34">
        <f>'[1]Phap luat'!$K37</f>
        <v>6.2</v>
      </c>
      <c r="G30" s="34" t="str">
        <f>'[1]Phap luat'!$L37</f>
        <v>C</v>
      </c>
      <c r="H30" s="34">
        <f>'[1]Phap luat'!$M37</f>
        <v>2</v>
      </c>
      <c r="I30" s="34">
        <f>'[1]Hoa DC'!$K37</f>
        <v>5.7</v>
      </c>
      <c r="J30" s="34" t="str">
        <f>'[1]Hoa DC'!$L37</f>
        <v>C</v>
      </c>
      <c r="K30" s="34">
        <f>'[1]Hoa DC'!$M37</f>
        <v>2</v>
      </c>
      <c r="L30" s="35">
        <f>'[1]Toan cao cap A1'!$K37</f>
        <v>5</v>
      </c>
      <c r="M30" s="35" t="str">
        <f>'[1]Toan cao cap A1'!$L37</f>
        <v>D</v>
      </c>
      <c r="N30" s="35">
        <f>'[1]Toan cao cap A1'!$M37</f>
        <v>1</v>
      </c>
      <c r="O30" s="35">
        <f>'[1]Nguyen ly 1'!$K37</f>
        <v>7</v>
      </c>
      <c r="P30" s="35" t="str">
        <f>'[1]Nguyen ly 1'!$L37</f>
        <v>B</v>
      </c>
      <c r="Q30" s="35">
        <f>'[1]Nguyen ly 1'!$M37</f>
        <v>3</v>
      </c>
      <c r="R30" s="35">
        <f>'[1]Tin hoc'!$K37</f>
        <v>6.5</v>
      </c>
      <c r="S30" s="35" t="str">
        <f>'[1]Tin hoc'!$L37</f>
        <v>C</v>
      </c>
      <c r="T30" s="35">
        <f>'[1]Tin hoc'!$M37</f>
        <v>2</v>
      </c>
      <c r="U30" s="35">
        <f>'[1]Vat ly đc'!$K37</f>
        <v>8.9</v>
      </c>
      <c r="V30" s="35" t="str">
        <f>'[1]Vat ly đc'!$L37</f>
        <v>A</v>
      </c>
      <c r="W30" s="35">
        <f>'[1]Vat ly đc'!$M37</f>
        <v>4</v>
      </c>
      <c r="X30" s="35">
        <f>'[2]HHHH '!$K37</f>
        <v>5</v>
      </c>
      <c r="Y30" s="35" t="str">
        <f>'[2]HHHH '!$L37</f>
        <v>D</v>
      </c>
      <c r="Z30" s="35">
        <f>'[2]HHHH '!$M37</f>
        <v>1</v>
      </c>
      <c r="AA30" s="36">
        <v>6.6</v>
      </c>
      <c r="AB30" s="36" t="s">
        <v>67</v>
      </c>
      <c r="AC30" s="36">
        <v>2</v>
      </c>
      <c r="AD30" s="35">
        <f>[2]KHMT!$K37</f>
        <v>5.3</v>
      </c>
      <c r="AE30" s="35" t="str">
        <f>[2]KHMT!$L37</f>
        <v>D</v>
      </c>
      <c r="AF30" s="35">
        <f>[2]KHMT!$M37</f>
        <v>1</v>
      </c>
      <c r="AG30" s="35">
        <f>'[2]Nguyen ly 2'!$K37</f>
        <v>5.8</v>
      </c>
      <c r="AH30" s="35" t="str">
        <f>'[2]Nguyen ly 2'!$L37</f>
        <v>C</v>
      </c>
      <c r="AI30" s="35">
        <f>'[2]Nguyen ly 2'!$M37</f>
        <v>2</v>
      </c>
      <c r="AJ30" s="35">
        <f>[3]SHĐC!$K31</f>
        <v>7.9</v>
      </c>
      <c r="AK30" s="35" t="str">
        <f>[3]SHĐC!$L31</f>
        <v>B</v>
      </c>
      <c r="AL30" s="35">
        <f>[3]SHĐC!$M31</f>
        <v>3</v>
      </c>
      <c r="AM30" s="35">
        <f>[3]TTHCM!$K31</f>
        <v>7.1</v>
      </c>
      <c r="AN30" s="35" t="str">
        <f>[3]TTHCM!$L31</f>
        <v>B</v>
      </c>
      <c r="AO30" s="35">
        <f>[3]TTHCM!$M31</f>
        <v>3</v>
      </c>
      <c r="AP30" s="35">
        <f>[3]VKT!$K31</f>
        <v>6.6</v>
      </c>
      <c r="AQ30" s="35" t="str">
        <f>[3]VKT!$L31</f>
        <v>C</v>
      </c>
      <c r="AR30" s="35">
        <f>[3]VKT!$M31</f>
        <v>2</v>
      </c>
      <c r="AS30" s="35">
        <f>'[3]Hoa PT'!$K31</f>
        <v>6.9</v>
      </c>
      <c r="AT30" s="35" t="str">
        <f>'[3]Hoa PT'!$L31</f>
        <v>C</v>
      </c>
      <c r="AU30" s="35">
        <f>'[3]Hoa PT'!$M31</f>
        <v>2</v>
      </c>
      <c r="AV30" s="36">
        <v>6</v>
      </c>
      <c r="AW30" s="36" t="s">
        <v>67</v>
      </c>
      <c r="AX30" s="36">
        <v>2</v>
      </c>
      <c r="AY30" s="35">
        <f>'[3]Toán A3'!$K31</f>
        <v>4.5999999999999996</v>
      </c>
      <c r="AZ30" s="35" t="str">
        <f>'[3]Toán A3'!$L31</f>
        <v>D</v>
      </c>
      <c r="BA30" s="35">
        <f>'[3]Toán A3'!$M31</f>
        <v>1</v>
      </c>
      <c r="BB30" s="36">
        <v>5.0999999999999996</v>
      </c>
      <c r="BC30" s="36" t="s">
        <v>74</v>
      </c>
      <c r="BD30" s="36">
        <v>1</v>
      </c>
      <c r="BE30" s="35">
        <f>[4]ĐLCMĐCSVN!$K31</f>
        <v>7</v>
      </c>
      <c r="BF30" s="35" t="str">
        <f>[4]ĐLCMĐCSVN!$L31</f>
        <v>B</v>
      </c>
      <c r="BG30" s="35">
        <f>[4]ĐLCMĐCSVN!$M31</f>
        <v>3</v>
      </c>
      <c r="BH30" s="35">
        <f>'[4]QL,XLCTR'!$K31</f>
        <v>6.9</v>
      </c>
      <c r="BI30" s="35" t="str">
        <f>'[4]QL,XLCTR'!$L31</f>
        <v>C</v>
      </c>
      <c r="BJ30" s="35">
        <f>'[4]QL,XLCTR'!$M31</f>
        <v>2</v>
      </c>
      <c r="BK30" s="35">
        <f>'[4]Hoa KTMT'!$K31</f>
        <v>5.6</v>
      </c>
      <c r="BL30" s="35" t="str">
        <f>'[4]Hoa KTMT'!$L31</f>
        <v>C</v>
      </c>
      <c r="BM30" s="35">
        <f>'[4]Hoa KTMT'!$M31</f>
        <v>2</v>
      </c>
      <c r="BN30" s="35">
        <f>'[4]Thuy luc'!$K31</f>
        <v>8.8000000000000007</v>
      </c>
      <c r="BO30" s="35" t="str">
        <f>'[4]Thuy luc'!$L31</f>
        <v>A</v>
      </c>
      <c r="BP30" s="35">
        <f>'[4]Thuy luc'!$M31</f>
        <v>4</v>
      </c>
      <c r="BQ30" s="145">
        <v>8.8000000000000007</v>
      </c>
      <c r="BR30" s="145" t="str">
        <f t="shared" si="0"/>
        <v>A</v>
      </c>
      <c r="BS30" s="145">
        <f t="shared" si="1"/>
        <v>4</v>
      </c>
      <c r="BT30" s="37">
        <f>[4]PPNCKH!$K31</f>
        <v>9.5</v>
      </c>
      <c r="BU30" s="35" t="str">
        <f>[4]PPNCKH!$L31</f>
        <v>A</v>
      </c>
      <c r="BV30" s="35">
        <f>[4]PPNCKH!$M31</f>
        <v>4</v>
      </c>
      <c r="BW30" s="35">
        <f>[4]BTDDSH!$K31</f>
        <v>8.4</v>
      </c>
      <c r="BX30" s="35" t="str">
        <f>[4]BTDDSH!$L31</f>
        <v>B</v>
      </c>
      <c r="BY30" s="35">
        <f>[4]BTDDSH!$M31</f>
        <v>3</v>
      </c>
      <c r="BZ30" s="35">
        <f>[4]VSMT!$K31</f>
        <v>8.3000000000000007</v>
      </c>
      <c r="CA30" s="35" t="str">
        <f>[4]VSMT!$L31</f>
        <v>B</v>
      </c>
      <c r="CB30" s="35">
        <f>[4]VSMT!$M31</f>
        <v>3</v>
      </c>
      <c r="CC30" s="35">
        <f>[5]QTHL!$K31</f>
        <v>7.1</v>
      </c>
      <c r="CD30" s="35" t="str">
        <f>[5]QTHL!$L31</f>
        <v>B</v>
      </c>
      <c r="CE30" s="35">
        <f>[5]QTHL!$M31</f>
        <v>3</v>
      </c>
      <c r="CF30" s="36">
        <v>6.9</v>
      </c>
      <c r="CG30" s="36" t="s">
        <v>67</v>
      </c>
      <c r="CH30" s="36">
        <v>2</v>
      </c>
      <c r="CI30" s="35">
        <f>'[5]Doc hoc MT'!$K31</f>
        <v>6.2</v>
      </c>
      <c r="CJ30" s="35" t="str">
        <f>'[5]Doc hoc MT'!$L31</f>
        <v>C</v>
      </c>
      <c r="CK30" s="35">
        <f>'[5]Doc hoc MT'!$M31</f>
        <v>2</v>
      </c>
      <c r="CL30" s="35">
        <f>'[5]TTXLN&amp;NT'!$K31</f>
        <v>9.1999999999999993</v>
      </c>
      <c r="CM30" s="35" t="str">
        <f>'[5]TTXLN&amp;NT'!$L31</f>
        <v>A</v>
      </c>
      <c r="CN30" s="35">
        <f>'[5]TTXLN&amp;NT'!$M31</f>
        <v>4</v>
      </c>
      <c r="CO30" s="35">
        <f>[5]TACN!$K31</f>
        <v>8.5</v>
      </c>
      <c r="CP30" s="35" t="str">
        <f>[5]TACN!$L31</f>
        <v>A</v>
      </c>
      <c r="CQ30" s="35">
        <f>[5]TACN!$M31</f>
        <v>4</v>
      </c>
      <c r="CR30" s="35">
        <f>'[5]QTCN 2'!$K31</f>
        <v>7.6</v>
      </c>
      <c r="CS30" s="35" t="str">
        <f>'[5]QTCN 2'!$L31</f>
        <v>B</v>
      </c>
      <c r="CT30" s="35">
        <f>'[5]QTCN 2'!$M31</f>
        <v>3</v>
      </c>
      <c r="CU30" s="35">
        <f>[5]CNXLNC!$K31</f>
        <v>8.8000000000000007</v>
      </c>
      <c r="CV30" s="35" t="str">
        <f>[5]CNXLNC!$L31</f>
        <v>A</v>
      </c>
      <c r="CW30" s="35">
        <f>[5]CNXLNC!$M31</f>
        <v>4</v>
      </c>
      <c r="CX30" s="35">
        <f>[6]QLMT!$K31</f>
        <v>6.7</v>
      </c>
      <c r="CY30" s="35" t="str">
        <f>[6]QLMT!$L31</f>
        <v>C</v>
      </c>
      <c r="CZ30" s="35">
        <f>[6]QLMT!$M31</f>
        <v>2</v>
      </c>
      <c r="DA30" s="36">
        <v>6.8</v>
      </c>
      <c r="DB30" s="36" t="s">
        <v>67</v>
      </c>
      <c r="DC30" s="36">
        <v>2</v>
      </c>
      <c r="DD30" s="35">
        <f>[6]ST!$K31</f>
        <v>7.7</v>
      </c>
      <c r="DE30" s="35" t="str">
        <f>[6]ST!$L31</f>
        <v>B</v>
      </c>
      <c r="DF30" s="35">
        <f>[6]ST!$M31</f>
        <v>3</v>
      </c>
      <c r="DG30" s="35">
        <f>[6]TKUD!$K31</f>
        <v>6.4</v>
      </c>
      <c r="DH30" s="35" t="str">
        <f>[6]TKUD!$L31</f>
        <v>C</v>
      </c>
      <c r="DI30" s="35">
        <f>[6]TKUD!$M31</f>
        <v>2</v>
      </c>
      <c r="DJ30" s="35">
        <f>[6]DTM!$K31</f>
        <v>6.8</v>
      </c>
      <c r="DK30" s="35" t="str">
        <f>[6]DTM!$L31</f>
        <v>C</v>
      </c>
      <c r="DL30" s="35">
        <f>[6]DTM!$M31</f>
        <v>2</v>
      </c>
      <c r="DM30" s="35">
        <f>[6]STH!$K31</f>
        <v>6.2</v>
      </c>
      <c r="DN30" s="35" t="str">
        <f>[6]STH!$L31</f>
        <v>C</v>
      </c>
      <c r="DO30" s="35">
        <f>[6]STH!$M31</f>
        <v>2</v>
      </c>
      <c r="DP30" s="35">
        <f>[6]TTCN!$G31</f>
        <v>8.5</v>
      </c>
      <c r="DQ30" s="35" t="str">
        <f>[6]TTCN!$H31</f>
        <v>A</v>
      </c>
      <c r="DR30" s="35">
        <f>[6]TTCN!$I31</f>
        <v>4</v>
      </c>
      <c r="DS30" s="35">
        <f>'[7]CNXLNT&amp;DA'!$H31</f>
        <v>7.4799999999999995</v>
      </c>
      <c r="DT30" s="35" t="str">
        <f>'[7]CNXLNT&amp;DA'!$I31</f>
        <v>B</v>
      </c>
      <c r="DU30" s="35">
        <f>'[7]CNXLNT&amp;DA'!$J31</f>
        <v>3</v>
      </c>
      <c r="DV30" s="35">
        <f>[7]QTMT!$K31</f>
        <v>8.1</v>
      </c>
      <c r="DW30" s="35" t="str">
        <f>[7]QTMT!$L31</f>
        <v>B</v>
      </c>
      <c r="DX30" s="35">
        <f>[7]QTMT!$M31</f>
        <v>3</v>
      </c>
      <c r="DY30" s="35">
        <f>'[7]CNXLKT,TO'!$K31</f>
        <v>8.1</v>
      </c>
      <c r="DZ30" s="35" t="str">
        <f>'[7]CNXLKT,TO'!$L31</f>
        <v>B</v>
      </c>
      <c r="EA30" s="35">
        <f>'[7]CNXLKT,TO'!$M31</f>
        <v>3</v>
      </c>
      <c r="EB30" s="35">
        <f>[7]ONKSTO!$K31</f>
        <v>9.5</v>
      </c>
      <c r="EC30" s="35" t="str">
        <f>[7]ONKSTO!$L31</f>
        <v>A</v>
      </c>
      <c r="ED30" s="35">
        <f>[7]ONKSTO!$M31</f>
        <v>4</v>
      </c>
      <c r="EE30" s="35">
        <f>[7]LCSMT!$K31</f>
        <v>8.6999999999999993</v>
      </c>
      <c r="EF30" s="35" t="str">
        <f>[7]LCSMT!$L31</f>
        <v>A</v>
      </c>
      <c r="EG30" s="35">
        <f>[7]LCSMT!$M31</f>
        <v>4</v>
      </c>
      <c r="EH30" s="35">
        <f>[8]CTN!$K31</f>
        <v>6.7</v>
      </c>
      <c r="EI30" s="35" t="str">
        <f>[8]CTN!$L31</f>
        <v>C</v>
      </c>
      <c r="EJ30" s="35">
        <f>[8]CTN!$M31</f>
        <v>2</v>
      </c>
      <c r="EK30" s="35">
        <f>[7]TTKS!$G31</f>
        <v>8.1999999999999993</v>
      </c>
      <c r="EL30" s="35" t="str">
        <f>[7]TTKS!$H31</f>
        <v>B</v>
      </c>
      <c r="EM30" s="35">
        <f>[7]TTKS!$I31</f>
        <v>3</v>
      </c>
      <c r="EN30" s="43">
        <v>8.1999999999999993</v>
      </c>
      <c r="EO30" s="35" t="s">
        <v>73</v>
      </c>
      <c r="EP30" s="35">
        <v>3</v>
      </c>
      <c r="EQ30" s="35">
        <v>9.1</v>
      </c>
      <c r="ER30" s="22" t="s">
        <v>68</v>
      </c>
      <c r="ES30" s="38">
        <v>4</v>
      </c>
      <c r="ET30" s="81">
        <f>ROUND((H30*$F$7+K30*$I$7+N30*$L$7+Q30*$O$7+T30*$R$7+W30*$U$7+Z30*$X$7+AC30*$AA$7+AF30*$AD$7+AI30*$AG$7+AL30*$AJ$7+AO30*$AM$7+AR30*$AP$7+AU30*$AS$7+AX30*$AV$7+BA30*$AY$7+BD30*$BB$7+BG30*$BE$7+BJ30*$BH$7+BM30*$BK$7+BP30*$BN$7+BS30*$BQ$7+BV30*$BT$7+BY30*$BW$7+CB30*$BZ$7+CE30*$CC$7+CH30*$CF$7+CK30*$CI$7+CN30*$CL$7+CQ30*$CO$7+CT30*$CR$7+CW30*$CU$7+CZ30*$CX$7+DC30*$DA$7+DF30*$DD$7+DI30*$DG$7+DL30*$DJ$7+DO30*$DM$7+DR30*$DP$7+DU30*$DS$7+EP30*$EN$7+ES30*$EQ$7+EM30*$EK$7+EG30*$EE$7+ED30*$EB$7+EJ30*$EH$7+EA30*$DY$7+DX30*$DV$7)/$ET$7,2)</f>
        <v>2.72</v>
      </c>
      <c r="EU30" s="82">
        <f t="shared" si="3"/>
        <v>7.33</v>
      </c>
      <c r="EV30" s="99" t="str">
        <f t="shared" si="4"/>
        <v>Khá</v>
      </c>
      <c r="EW30" s="96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</row>
    <row r="31" spans="1:178" s="28" customFormat="1" ht="18.95" customHeight="1" x14ac:dyDescent="0.25">
      <c r="A31" s="29">
        <v>23</v>
      </c>
      <c r="B31" s="39" t="s">
        <v>153</v>
      </c>
      <c r="C31" s="40" t="s">
        <v>154</v>
      </c>
      <c r="D31" s="41" t="s">
        <v>155</v>
      </c>
      <c r="E31" s="42" t="s">
        <v>156</v>
      </c>
      <c r="F31" s="34">
        <f>'[1]Phap luat'!$K38</f>
        <v>6.9</v>
      </c>
      <c r="G31" s="34" t="str">
        <f>'[1]Phap luat'!$L38</f>
        <v>C</v>
      </c>
      <c r="H31" s="34">
        <f>'[1]Phap luat'!$M38</f>
        <v>2</v>
      </c>
      <c r="I31" s="36">
        <v>5.8</v>
      </c>
      <c r="J31" s="36" t="s">
        <v>67</v>
      </c>
      <c r="K31" s="36">
        <v>2</v>
      </c>
      <c r="L31" s="35">
        <f>'[1]Toan cao cap A1'!$K38</f>
        <v>7.2</v>
      </c>
      <c r="M31" s="35" t="str">
        <f>'[1]Toan cao cap A1'!$L38</f>
        <v>B</v>
      </c>
      <c r="N31" s="35">
        <f>'[1]Toan cao cap A1'!$M38</f>
        <v>3</v>
      </c>
      <c r="O31" s="35">
        <f>'[1]Nguyen ly 1'!$K38</f>
        <v>8.4</v>
      </c>
      <c r="P31" s="35" t="str">
        <f>'[1]Nguyen ly 1'!$L38</f>
        <v>B</v>
      </c>
      <c r="Q31" s="35">
        <f>'[1]Nguyen ly 1'!$M38</f>
        <v>3</v>
      </c>
      <c r="R31" s="35">
        <f>'[1]Tin hoc'!$K38</f>
        <v>7</v>
      </c>
      <c r="S31" s="35" t="str">
        <f>'[1]Tin hoc'!$L38</f>
        <v>B</v>
      </c>
      <c r="T31" s="35">
        <f>'[1]Tin hoc'!$M38</f>
        <v>3</v>
      </c>
      <c r="U31" s="35">
        <f>'[1]Vat ly đc'!$K38</f>
        <v>6.6</v>
      </c>
      <c r="V31" s="35" t="str">
        <f>'[1]Vat ly đc'!$L38</f>
        <v>C</v>
      </c>
      <c r="W31" s="35">
        <f>'[1]Vat ly đc'!$M38</f>
        <v>2</v>
      </c>
      <c r="X31" s="35">
        <f>'[2]HHHH '!$K38</f>
        <v>7.2</v>
      </c>
      <c r="Y31" s="35" t="str">
        <f>'[2]HHHH '!$L38</f>
        <v>B</v>
      </c>
      <c r="Z31" s="35">
        <f>'[2]HHHH '!$M38</f>
        <v>3</v>
      </c>
      <c r="AA31" s="35">
        <f>'[2]Toan cao cap A2'!$K38</f>
        <v>5.0999999999999996</v>
      </c>
      <c r="AB31" s="35" t="str">
        <f>'[2]Toan cao cap A2'!$L38</f>
        <v>D</v>
      </c>
      <c r="AC31" s="35">
        <f>'[2]Toan cao cap A2'!$M38</f>
        <v>1</v>
      </c>
      <c r="AD31" s="35">
        <f>[2]KHMT!$K38</f>
        <v>7.4</v>
      </c>
      <c r="AE31" s="35" t="str">
        <f>[2]KHMT!$L38</f>
        <v>B</v>
      </c>
      <c r="AF31" s="35">
        <f>[2]KHMT!$M38</f>
        <v>3</v>
      </c>
      <c r="AG31" s="35">
        <f>'[2]Nguyen ly 2'!$K38</f>
        <v>9.5</v>
      </c>
      <c r="AH31" s="35" t="str">
        <f>'[2]Nguyen ly 2'!$L38</f>
        <v>A</v>
      </c>
      <c r="AI31" s="35">
        <f>'[2]Nguyen ly 2'!$M38</f>
        <v>4</v>
      </c>
      <c r="AJ31" s="35">
        <f>[3]SHĐC!$K32</f>
        <v>8.5</v>
      </c>
      <c r="AK31" s="35" t="str">
        <f>[3]SHĐC!$L32</f>
        <v>A</v>
      </c>
      <c r="AL31" s="35">
        <f>[3]SHĐC!$M32</f>
        <v>4</v>
      </c>
      <c r="AM31" s="35">
        <f>[3]TTHCM!$K32</f>
        <v>8</v>
      </c>
      <c r="AN31" s="35" t="str">
        <f>[3]TTHCM!$L32</f>
        <v>B</v>
      </c>
      <c r="AO31" s="35">
        <f>[3]TTHCM!$M32</f>
        <v>3</v>
      </c>
      <c r="AP31" s="35">
        <f>[3]VKT!$K32</f>
        <v>6.5</v>
      </c>
      <c r="AQ31" s="35" t="str">
        <f>[3]VKT!$L32</f>
        <v>C</v>
      </c>
      <c r="AR31" s="35">
        <f>[3]VKT!$M32</f>
        <v>2</v>
      </c>
      <c r="AS31" s="35">
        <f>'[3]Hoa PT'!$K32</f>
        <v>6.4</v>
      </c>
      <c r="AT31" s="35" t="str">
        <f>'[3]Hoa PT'!$L32</f>
        <v>C</v>
      </c>
      <c r="AU31" s="35">
        <f>'[3]Hoa PT'!$M32</f>
        <v>2</v>
      </c>
      <c r="AV31" s="36">
        <v>5.5</v>
      </c>
      <c r="AW31" s="36" t="s">
        <v>67</v>
      </c>
      <c r="AX31" s="36">
        <v>2</v>
      </c>
      <c r="AY31" s="35">
        <f>'[3]Toán A3'!$K32</f>
        <v>7.3</v>
      </c>
      <c r="AZ31" s="35" t="str">
        <f>'[3]Toán A3'!$L32</f>
        <v>B</v>
      </c>
      <c r="BA31" s="35">
        <f>'[3]Toán A3'!$M32</f>
        <v>3</v>
      </c>
      <c r="BB31" s="36">
        <v>4.8</v>
      </c>
      <c r="BC31" s="36" t="s">
        <v>74</v>
      </c>
      <c r="BD31" s="36">
        <v>1</v>
      </c>
      <c r="BE31" s="35">
        <f>[4]ĐLCMĐCSVN!$K32</f>
        <v>7.3</v>
      </c>
      <c r="BF31" s="35" t="str">
        <f>[4]ĐLCMĐCSVN!$L32</f>
        <v>B</v>
      </c>
      <c r="BG31" s="35">
        <f>[4]ĐLCMĐCSVN!$M32</f>
        <v>3</v>
      </c>
      <c r="BH31" s="35">
        <f>'[4]QL,XLCTR'!$K32</f>
        <v>7.5</v>
      </c>
      <c r="BI31" s="35" t="str">
        <f>'[4]QL,XLCTR'!$L32</f>
        <v>B</v>
      </c>
      <c r="BJ31" s="35">
        <f>'[4]QL,XLCTR'!$M32</f>
        <v>3</v>
      </c>
      <c r="BK31" s="35">
        <f>'[4]Hoa KTMT'!$K32</f>
        <v>7</v>
      </c>
      <c r="BL31" s="35" t="str">
        <f>'[4]Hoa KTMT'!$L32</f>
        <v>B</v>
      </c>
      <c r="BM31" s="35">
        <f>'[4]Hoa KTMT'!$M32</f>
        <v>3</v>
      </c>
      <c r="BN31" s="35">
        <f>'[4]Thuy luc'!$K32</f>
        <v>7.1</v>
      </c>
      <c r="BO31" s="35" t="str">
        <f>'[4]Thuy luc'!$L32</f>
        <v>B</v>
      </c>
      <c r="BP31" s="35">
        <f>'[4]Thuy luc'!$M32</f>
        <v>3</v>
      </c>
      <c r="BQ31" s="145">
        <v>6.5</v>
      </c>
      <c r="BR31" s="145" t="str">
        <f t="shared" si="0"/>
        <v>C</v>
      </c>
      <c r="BS31" s="145">
        <f t="shared" si="1"/>
        <v>2</v>
      </c>
      <c r="BT31" s="37">
        <f>[4]PPNCKH!$K32</f>
        <v>9.1</v>
      </c>
      <c r="BU31" s="35" t="str">
        <f>[4]PPNCKH!$L32</f>
        <v>A</v>
      </c>
      <c r="BV31" s="35">
        <f>[4]PPNCKH!$M32</f>
        <v>4</v>
      </c>
      <c r="BW31" s="35">
        <f>[4]BTDDSH!$K32</f>
        <v>9</v>
      </c>
      <c r="BX31" s="35" t="str">
        <f>[4]BTDDSH!$L32</f>
        <v>A</v>
      </c>
      <c r="BY31" s="35">
        <f>[4]BTDDSH!$M32</f>
        <v>4</v>
      </c>
      <c r="BZ31" s="35">
        <f>[4]VSMT!$K32</f>
        <v>9.3000000000000007</v>
      </c>
      <c r="CA31" s="35" t="str">
        <f>[4]VSMT!$L32</f>
        <v>A</v>
      </c>
      <c r="CB31" s="35">
        <f>[4]VSMT!$M32</f>
        <v>4</v>
      </c>
      <c r="CC31" s="35">
        <f>[5]QTHL!$K32</f>
        <v>9.3000000000000007</v>
      </c>
      <c r="CD31" s="35" t="str">
        <f>[5]QTHL!$L32</f>
        <v>A</v>
      </c>
      <c r="CE31" s="35">
        <f>[5]QTHL!$M32</f>
        <v>4</v>
      </c>
      <c r="CF31" s="35">
        <f>[5]QTSH!$K32</f>
        <v>7</v>
      </c>
      <c r="CG31" s="35" t="str">
        <f>[5]QTSH!$L32</f>
        <v>B</v>
      </c>
      <c r="CH31" s="35">
        <f>[5]QTSH!$M32</f>
        <v>3</v>
      </c>
      <c r="CI31" s="35">
        <f>'[5]Doc hoc MT'!$K32</f>
        <v>7.7</v>
      </c>
      <c r="CJ31" s="35" t="str">
        <f>'[5]Doc hoc MT'!$L32</f>
        <v>B</v>
      </c>
      <c r="CK31" s="35">
        <f>'[5]Doc hoc MT'!$M32</f>
        <v>3</v>
      </c>
      <c r="CL31" s="35">
        <f>'[5]TTXLN&amp;NT'!$K32</f>
        <v>8.9</v>
      </c>
      <c r="CM31" s="35" t="str">
        <f>'[5]TTXLN&amp;NT'!$L32</f>
        <v>A</v>
      </c>
      <c r="CN31" s="35">
        <f>'[5]TTXLN&amp;NT'!$M32</f>
        <v>4</v>
      </c>
      <c r="CO31" s="35">
        <f>[5]TACN!$K32</f>
        <v>8.4</v>
      </c>
      <c r="CP31" s="35" t="str">
        <f>[5]TACN!$L32</f>
        <v>B</v>
      </c>
      <c r="CQ31" s="35">
        <f>[5]TACN!$M32</f>
        <v>3</v>
      </c>
      <c r="CR31" s="35">
        <f>'[5]QTCN 2'!$K32</f>
        <v>8.5</v>
      </c>
      <c r="CS31" s="35" t="str">
        <f>'[5]QTCN 2'!$L32</f>
        <v>A</v>
      </c>
      <c r="CT31" s="35">
        <f>'[5]QTCN 2'!$M32</f>
        <v>4</v>
      </c>
      <c r="CU31" s="35">
        <f>[5]CNXLNC!$K32</f>
        <v>9.3000000000000007</v>
      </c>
      <c r="CV31" s="35" t="str">
        <f>[5]CNXLNC!$L32</f>
        <v>A</v>
      </c>
      <c r="CW31" s="35">
        <f>[5]CNXLNC!$M32</f>
        <v>4</v>
      </c>
      <c r="CX31" s="35">
        <f>[6]QLMT!$K32</f>
        <v>7.9</v>
      </c>
      <c r="CY31" s="35" t="str">
        <f>[6]QLMT!$L32</f>
        <v>B</v>
      </c>
      <c r="CZ31" s="35">
        <f>[6]QLMT!$M32</f>
        <v>3</v>
      </c>
      <c r="DA31" s="35">
        <f>[6]QTDA!$K32</f>
        <v>8.9</v>
      </c>
      <c r="DB31" s="35" t="str">
        <f>[6]QTDA!$L32</f>
        <v>A</v>
      </c>
      <c r="DC31" s="35">
        <f>[6]QTDA!$M32</f>
        <v>4</v>
      </c>
      <c r="DD31" s="35">
        <f>[6]ST!$K32</f>
        <v>7.7</v>
      </c>
      <c r="DE31" s="35" t="str">
        <f>[6]ST!$L32</f>
        <v>B</v>
      </c>
      <c r="DF31" s="35">
        <f>[6]ST!$M32</f>
        <v>3</v>
      </c>
      <c r="DG31" s="35">
        <f>[6]TKUD!$K32</f>
        <v>7.5</v>
      </c>
      <c r="DH31" s="35" t="str">
        <f>[6]TKUD!$L32</f>
        <v>B</v>
      </c>
      <c r="DI31" s="35">
        <f>[6]TKUD!$M32</f>
        <v>3</v>
      </c>
      <c r="DJ31" s="35">
        <f>[6]DTM!$K32</f>
        <v>8.8000000000000007</v>
      </c>
      <c r="DK31" s="35" t="str">
        <f>[6]DTM!$L32</f>
        <v>A</v>
      </c>
      <c r="DL31" s="35">
        <f>[6]DTM!$M32</f>
        <v>4</v>
      </c>
      <c r="DM31" s="35">
        <f>[6]STH!$K32</f>
        <v>8.1</v>
      </c>
      <c r="DN31" s="35" t="str">
        <f>[6]STH!$L32</f>
        <v>B</v>
      </c>
      <c r="DO31" s="35">
        <f>[6]STH!$M32</f>
        <v>3</v>
      </c>
      <c r="DP31" s="35">
        <f>[6]TTCN!$G32</f>
        <v>9</v>
      </c>
      <c r="DQ31" s="35" t="str">
        <f>[6]TTCN!$H32</f>
        <v>A</v>
      </c>
      <c r="DR31" s="35">
        <f>[6]TTCN!$I32</f>
        <v>4</v>
      </c>
      <c r="DS31" s="35">
        <f>'[7]CNXLNT&amp;DA'!$H32</f>
        <v>9.19</v>
      </c>
      <c r="DT31" s="35" t="str">
        <f>'[7]CNXLNT&amp;DA'!$I32</f>
        <v>A</v>
      </c>
      <c r="DU31" s="35">
        <f>'[7]CNXLNT&amp;DA'!$J32</f>
        <v>4</v>
      </c>
      <c r="DV31" s="35">
        <f>[7]QTMT!$K32</f>
        <v>7.8</v>
      </c>
      <c r="DW31" s="35" t="str">
        <f>[7]QTMT!$L32</f>
        <v>B</v>
      </c>
      <c r="DX31" s="35">
        <f>[7]QTMT!$M32</f>
        <v>3</v>
      </c>
      <c r="DY31" s="35">
        <f>'[7]CNXLKT,TO'!$K32</f>
        <v>8.6999999999999993</v>
      </c>
      <c r="DZ31" s="35" t="str">
        <f>'[7]CNXLKT,TO'!$L32</f>
        <v>A</v>
      </c>
      <c r="EA31" s="35">
        <f>'[7]CNXLKT,TO'!$M32</f>
        <v>4</v>
      </c>
      <c r="EB31" s="35">
        <f>[7]ONKSTO!$K32</f>
        <v>9.8000000000000007</v>
      </c>
      <c r="EC31" s="35" t="str">
        <f>[7]ONKSTO!$L32</f>
        <v>A</v>
      </c>
      <c r="ED31" s="35">
        <f>[7]ONKSTO!$M32</f>
        <v>4</v>
      </c>
      <c r="EE31" s="35">
        <f>[7]LCSMT!$K32</f>
        <v>8.9</v>
      </c>
      <c r="EF31" s="35" t="str">
        <f>[7]LCSMT!$L32</f>
        <v>A</v>
      </c>
      <c r="EG31" s="35">
        <f>[7]LCSMT!$M32</f>
        <v>4</v>
      </c>
      <c r="EH31" s="35">
        <f>[8]CTN!$K32</f>
        <v>7</v>
      </c>
      <c r="EI31" s="35" t="str">
        <f>[8]CTN!$L32</f>
        <v>B</v>
      </c>
      <c r="EJ31" s="35">
        <f>[8]CTN!$M32</f>
        <v>3</v>
      </c>
      <c r="EK31" s="35">
        <f>[7]TTKS!$G32</f>
        <v>8.6999999999999993</v>
      </c>
      <c r="EL31" s="35" t="str">
        <f>[7]TTKS!$H32</f>
        <v>A</v>
      </c>
      <c r="EM31" s="35">
        <f>[7]TTKS!$I32</f>
        <v>4</v>
      </c>
      <c r="EN31" s="43">
        <v>8.6999999999999993</v>
      </c>
      <c r="EO31" s="35" t="s">
        <v>68</v>
      </c>
      <c r="EP31" s="35">
        <v>4</v>
      </c>
      <c r="EQ31" s="35">
        <v>8.6999999999999993</v>
      </c>
      <c r="ER31" s="22" t="s">
        <v>68</v>
      </c>
      <c r="ES31" s="38">
        <v>4</v>
      </c>
      <c r="ET31" s="81">
        <f t="shared" si="5"/>
        <v>3.2</v>
      </c>
      <c r="EU31" s="82">
        <f t="shared" si="3"/>
        <v>7.84</v>
      </c>
      <c r="EV31" s="146" t="s">
        <v>189</v>
      </c>
      <c r="EW31" s="148" t="s">
        <v>186</v>
      </c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</row>
    <row r="32" spans="1:178" s="28" customFormat="1" ht="18.95" customHeight="1" x14ac:dyDescent="0.25">
      <c r="A32" s="29">
        <v>24</v>
      </c>
      <c r="B32" s="50" t="s">
        <v>157</v>
      </c>
      <c r="C32" s="51" t="s">
        <v>158</v>
      </c>
      <c r="D32" s="52" t="s">
        <v>155</v>
      </c>
      <c r="E32" s="53" t="s">
        <v>159</v>
      </c>
      <c r="F32" s="34">
        <f>'[1]Phap luat'!$K39</f>
        <v>6.9</v>
      </c>
      <c r="G32" s="34" t="str">
        <f>'[1]Phap luat'!$L39</f>
        <v>C</v>
      </c>
      <c r="H32" s="34">
        <f>'[1]Phap luat'!$M39</f>
        <v>2</v>
      </c>
      <c r="I32" s="34">
        <f>'[1]Hoa DC'!$K39</f>
        <v>6.2</v>
      </c>
      <c r="J32" s="34" t="str">
        <f>'[1]Hoa DC'!$L39</f>
        <v>C</v>
      </c>
      <c r="K32" s="34">
        <f>'[1]Hoa DC'!$M39</f>
        <v>2</v>
      </c>
      <c r="L32" s="35">
        <f>'[1]Toan cao cap A1'!$K39</f>
        <v>5.8</v>
      </c>
      <c r="M32" s="35" t="str">
        <f>'[1]Toan cao cap A1'!$L39</f>
        <v>C</v>
      </c>
      <c r="N32" s="35">
        <f>'[1]Toan cao cap A1'!$M39</f>
        <v>2</v>
      </c>
      <c r="O32" s="35">
        <f>'[1]Nguyen ly 1'!$K39</f>
        <v>8.4</v>
      </c>
      <c r="P32" s="35" t="str">
        <f>'[1]Nguyen ly 1'!$L39</f>
        <v>B</v>
      </c>
      <c r="Q32" s="35">
        <f>'[1]Nguyen ly 1'!$M39</f>
        <v>3</v>
      </c>
      <c r="R32" s="35">
        <f>'[1]Tin hoc'!$K39</f>
        <v>7.2</v>
      </c>
      <c r="S32" s="35" t="str">
        <f>'[1]Tin hoc'!$L39</f>
        <v>B</v>
      </c>
      <c r="T32" s="35">
        <f>'[1]Tin hoc'!$M39</f>
        <v>3</v>
      </c>
      <c r="U32" s="35">
        <f>'[1]Vat ly đc'!$K39</f>
        <v>7.7</v>
      </c>
      <c r="V32" s="35" t="str">
        <f>'[1]Vat ly đc'!$L39</f>
        <v>B</v>
      </c>
      <c r="W32" s="35">
        <f>'[1]Vat ly đc'!$M39</f>
        <v>3</v>
      </c>
      <c r="X32" s="35">
        <f>'[2]HHHH '!$K39</f>
        <v>7.8</v>
      </c>
      <c r="Y32" s="35" t="str">
        <f>'[2]HHHH '!$L39</f>
        <v>B</v>
      </c>
      <c r="Z32" s="35">
        <f>'[2]HHHH '!$M39</f>
        <v>3</v>
      </c>
      <c r="AA32" s="35">
        <f>'[2]Toan cao cap A2'!$K39</f>
        <v>8.6</v>
      </c>
      <c r="AB32" s="35" t="str">
        <f>'[2]Toan cao cap A2'!$L39</f>
        <v>A</v>
      </c>
      <c r="AC32" s="35">
        <f>'[2]Toan cao cap A2'!$M39</f>
        <v>4</v>
      </c>
      <c r="AD32" s="35">
        <f>[2]KHMT!$K39</f>
        <v>8.6999999999999993</v>
      </c>
      <c r="AE32" s="35" t="str">
        <f>[2]KHMT!$L39</f>
        <v>A</v>
      </c>
      <c r="AF32" s="35">
        <f>[2]KHMT!$M39</f>
        <v>4</v>
      </c>
      <c r="AG32" s="35">
        <f>'[2]Nguyen ly 2'!$K39</f>
        <v>7</v>
      </c>
      <c r="AH32" s="35" t="str">
        <f>'[2]Nguyen ly 2'!$L39</f>
        <v>B</v>
      </c>
      <c r="AI32" s="35">
        <f>'[2]Nguyen ly 2'!$M39</f>
        <v>3</v>
      </c>
      <c r="AJ32" s="35">
        <f>[3]SHĐC!$K33</f>
        <v>9.1</v>
      </c>
      <c r="AK32" s="35" t="str">
        <f>[3]SHĐC!$L33</f>
        <v>A</v>
      </c>
      <c r="AL32" s="35">
        <f>[3]SHĐC!$M33</f>
        <v>4</v>
      </c>
      <c r="AM32" s="35">
        <f>[3]TTHCM!$K33</f>
        <v>8.6</v>
      </c>
      <c r="AN32" s="35" t="str">
        <f>[3]TTHCM!$L33</f>
        <v>A</v>
      </c>
      <c r="AO32" s="35">
        <f>[3]TTHCM!$M33</f>
        <v>4</v>
      </c>
      <c r="AP32" s="35">
        <f>[3]VKT!$K33</f>
        <v>7.8</v>
      </c>
      <c r="AQ32" s="35" t="str">
        <f>[3]VKT!$L33</f>
        <v>B</v>
      </c>
      <c r="AR32" s="35">
        <f>[3]VKT!$M33</f>
        <v>3</v>
      </c>
      <c r="AS32" s="35">
        <f>'[3]Hoa PT'!$K33</f>
        <v>8.8000000000000007</v>
      </c>
      <c r="AT32" s="35" t="str">
        <f>'[3]Hoa PT'!$L33</f>
        <v>A</v>
      </c>
      <c r="AU32" s="35">
        <f>'[3]Hoa PT'!$M33</f>
        <v>4</v>
      </c>
      <c r="AV32" s="36">
        <f>'[3]QTCN 1'!$K33</f>
        <v>9.3000000000000007</v>
      </c>
      <c r="AW32" s="36" t="str">
        <f>'[3]QTCN 1'!$L33</f>
        <v>A</v>
      </c>
      <c r="AX32" s="36">
        <f>'[3]QTCN 1'!$M33</f>
        <v>4</v>
      </c>
      <c r="AY32" s="35">
        <f>'[3]Toán A3'!$K33</f>
        <v>8.3000000000000007</v>
      </c>
      <c r="AZ32" s="35" t="str">
        <f>'[3]Toán A3'!$L33</f>
        <v>B</v>
      </c>
      <c r="BA32" s="35">
        <f>'[3]Toán A3'!$M33</f>
        <v>3</v>
      </c>
      <c r="BB32" s="35">
        <f>[3]XSTK!$K33</f>
        <v>6.2</v>
      </c>
      <c r="BC32" s="35" t="str">
        <f>[3]XSTK!$L33</f>
        <v>C</v>
      </c>
      <c r="BD32" s="35">
        <f>[3]XSTK!$M33</f>
        <v>2</v>
      </c>
      <c r="BE32" s="35">
        <f>[4]ĐLCMĐCSVN!$K33</f>
        <v>7.9</v>
      </c>
      <c r="BF32" s="35" t="str">
        <f>[4]ĐLCMĐCSVN!$L33</f>
        <v>B</v>
      </c>
      <c r="BG32" s="35">
        <f>[4]ĐLCMĐCSVN!$M33</f>
        <v>3</v>
      </c>
      <c r="BH32" s="89">
        <v>8.6999999999999993</v>
      </c>
      <c r="BI32" s="89" t="s">
        <v>68</v>
      </c>
      <c r="BJ32" s="89">
        <v>4</v>
      </c>
      <c r="BK32" s="35">
        <f>'[4]Hoa KTMT'!$K33</f>
        <v>9.8000000000000007</v>
      </c>
      <c r="BL32" s="35" t="str">
        <f>'[4]Hoa KTMT'!$L33</f>
        <v>A</v>
      </c>
      <c r="BM32" s="35">
        <f>'[4]Hoa KTMT'!$M33</f>
        <v>4</v>
      </c>
      <c r="BN32" s="35">
        <f>'[4]Thuy luc'!$K33</f>
        <v>9.3000000000000007</v>
      </c>
      <c r="BO32" s="35" t="str">
        <f>'[4]Thuy luc'!$L33</f>
        <v>A</v>
      </c>
      <c r="BP32" s="35">
        <f>'[4]Thuy luc'!$M33</f>
        <v>4</v>
      </c>
      <c r="BQ32" s="145">
        <v>8.9</v>
      </c>
      <c r="BR32" s="145" t="str">
        <f t="shared" si="0"/>
        <v>A</v>
      </c>
      <c r="BS32" s="145">
        <f t="shared" si="1"/>
        <v>4</v>
      </c>
      <c r="BT32" s="37">
        <f>[4]PPNCKH!$K33</f>
        <v>9.5</v>
      </c>
      <c r="BU32" s="35" t="str">
        <f>[4]PPNCKH!$L33</f>
        <v>A</v>
      </c>
      <c r="BV32" s="35">
        <f>[4]PPNCKH!$M33</f>
        <v>4</v>
      </c>
      <c r="BW32" s="35">
        <f>[4]BTDDSH!$K33</f>
        <v>9.3000000000000007</v>
      </c>
      <c r="BX32" s="35" t="str">
        <f>[4]BTDDSH!$L33</f>
        <v>A</v>
      </c>
      <c r="BY32" s="35">
        <f>[4]BTDDSH!$M33</f>
        <v>4</v>
      </c>
      <c r="BZ32" s="35">
        <f>[4]VSMT!$K33</f>
        <v>9.5</v>
      </c>
      <c r="CA32" s="35" t="str">
        <f>[4]VSMT!$L33</f>
        <v>A</v>
      </c>
      <c r="CB32" s="35">
        <f>[4]VSMT!$M33</f>
        <v>4</v>
      </c>
      <c r="CC32" s="35">
        <f>[5]QTHL!$K33</f>
        <v>9.4</v>
      </c>
      <c r="CD32" s="35" t="str">
        <f>[5]QTHL!$L33</f>
        <v>A</v>
      </c>
      <c r="CE32" s="35">
        <f>[5]QTHL!$M33</f>
        <v>4</v>
      </c>
      <c r="CF32" s="35">
        <f>[5]QTSH!$K33</f>
        <v>9.5</v>
      </c>
      <c r="CG32" s="35" t="str">
        <f>[5]QTSH!$L33</f>
        <v>A</v>
      </c>
      <c r="CH32" s="35">
        <f>[5]QTSH!$M33</f>
        <v>4</v>
      </c>
      <c r="CI32" s="35">
        <f>'[5]Doc hoc MT'!$K33</f>
        <v>8.6</v>
      </c>
      <c r="CJ32" s="35" t="str">
        <f>'[5]Doc hoc MT'!$L33</f>
        <v>A</v>
      </c>
      <c r="CK32" s="35">
        <f>'[5]Doc hoc MT'!$M33</f>
        <v>4</v>
      </c>
      <c r="CL32" s="35">
        <f>'[5]TTXLN&amp;NT'!$K33</f>
        <v>9.1999999999999993</v>
      </c>
      <c r="CM32" s="35" t="str">
        <f>'[5]TTXLN&amp;NT'!$L33</f>
        <v>A</v>
      </c>
      <c r="CN32" s="35">
        <f>'[5]TTXLN&amp;NT'!$M33</f>
        <v>4</v>
      </c>
      <c r="CO32" s="35">
        <f>[5]TACN!$K33</f>
        <v>8.5</v>
      </c>
      <c r="CP32" s="35" t="str">
        <f>[5]TACN!$L33</f>
        <v>A</v>
      </c>
      <c r="CQ32" s="35">
        <f>[5]TACN!$M33</f>
        <v>4</v>
      </c>
      <c r="CR32" s="35">
        <f>'[5]QTCN 2'!$K33</f>
        <v>8.6</v>
      </c>
      <c r="CS32" s="35" t="str">
        <f>'[5]QTCN 2'!$L33</f>
        <v>A</v>
      </c>
      <c r="CT32" s="35">
        <f>'[5]QTCN 2'!$M33</f>
        <v>4</v>
      </c>
      <c r="CU32" s="35">
        <f>[5]CNXLNC!$K33</f>
        <v>9.8000000000000007</v>
      </c>
      <c r="CV32" s="35" t="str">
        <f>[5]CNXLNC!$L33</f>
        <v>A</v>
      </c>
      <c r="CW32" s="35">
        <f>[5]CNXLNC!$M33</f>
        <v>4</v>
      </c>
      <c r="CX32" s="35">
        <f>[6]QLMT!$K33</f>
        <v>8.6999999999999993</v>
      </c>
      <c r="CY32" s="35" t="str">
        <f>[6]QLMT!$L33</f>
        <v>A</v>
      </c>
      <c r="CZ32" s="35">
        <f>[6]QLMT!$M33</f>
        <v>4</v>
      </c>
      <c r="DA32" s="35">
        <f>[6]QTDA!$K33</f>
        <v>8.3000000000000007</v>
      </c>
      <c r="DB32" s="35" t="str">
        <f>[6]QTDA!$L33</f>
        <v>B</v>
      </c>
      <c r="DC32" s="35">
        <f>[6]QTDA!$M33</f>
        <v>3</v>
      </c>
      <c r="DD32" s="35">
        <f>[6]ST!$K33</f>
        <v>7.5</v>
      </c>
      <c r="DE32" s="35" t="str">
        <f>[6]ST!$L33</f>
        <v>B</v>
      </c>
      <c r="DF32" s="35">
        <f>[6]ST!$M33</f>
        <v>3</v>
      </c>
      <c r="DG32" s="35">
        <f>[6]TKUD!$K33</f>
        <v>8.9</v>
      </c>
      <c r="DH32" s="35" t="str">
        <f>[6]TKUD!$L33</f>
        <v>A</v>
      </c>
      <c r="DI32" s="35">
        <f>[6]TKUD!$M33</f>
        <v>4</v>
      </c>
      <c r="DJ32" s="35">
        <f>[6]DTM!$K33</f>
        <v>8.1999999999999993</v>
      </c>
      <c r="DK32" s="35" t="str">
        <f>[6]DTM!$L33</f>
        <v>B</v>
      </c>
      <c r="DL32" s="35">
        <f>[6]DTM!$M33</f>
        <v>3</v>
      </c>
      <c r="DM32" s="35">
        <f>[6]STH!$K33</f>
        <v>9</v>
      </c>
      <c r="DN32" s="35" t="str">
        <f>[6]STH!$L33</f>
        <v>A</v>
      </c>
      <c r="DO32" s="35">
        <f>[6]STH!$M33</f>
        <v>4</v>
      </c>
      <c r="DP32" s="35">
        <f>[6]TTCN!$G33</f>
        <v>9</v>
      </c>
      <c r="DQ32" s="35" t="str">
        <f>[6]TTCN!$H33</f>
        <v>A</v>
      </c>
      <c r="DR32" s="35">
        <f>[6]TTCN!$I33</f>
        <v>4</v>
      </c>
      <c r="DS32" s="35">
        <f>'[7]CNXLNT&amp;DA'!$H33</f>
        <v>9.2799999999999994</v>
      </c>
      <c r="DT32" s="35" t="str">
        <f>'[7]CNXLNT&amp;DA'!$I33</f>
        <v>A</v>
      </c>
      <c r="DU32" s="35">
        <f>'[7]CNXLNT&amp;DA'!$J33</f>
        <v>4</v>
      </c>
      <c r="DV32" s="35">
        <f>[7]QTMT!$K33</f>
        <v>8.8000000000000007</v>
      </c>
      <c r="DW32" s="35" t="str">
        <f>[7]QTMT!$L33</f>
        <v>A</v>
      </c>
      <c r="DX32" s="35">
        <f>[7]QTMT!$M33</f>
        <v>4</v>
      </c>
      <c r="DY32" s="35">
        <f>'[7]CNXLKT,TO'!$K33</f>
        <v>9.1999999999999993</v>
      </c>
      <c r="DZ32" s="35" t="str">
        <f>'[7]CNXLKT,TO'!$L33</f>
        <v>A</v>
      </c>
      <c r="EA32" s="35">
        <f>'[7]CNXLKT,TO'!$M33</f>
        <v>4</v>
      </c>
      <c r="EB32" s="35">
        <f>[7]ONKSTO!$K33</f>
        <v>9.8000000000000007</v>
      </c>
      <c r="EC32" s="35" t="str">
        <f>[7]ONKSTO!$L33</f>
        <v>A</v>
      </c>
      <c r="ED32" s="35">
        <f>[7]ONKSTO!$M33</f>
        <v>4</v>
      </c>
      <c r="EE32" s="35">
        <f>[7]LCSMT!$K33</f>
        <v>9.6</v>
      </c>
      <c r="EF32" s="35" t="str">
        <f>[7]LCSMT!$L33</f>
        <v>A</v>
      </c>
      <c r="EG32" s="35">
        <f>[7]LCSMT!$M33</f>
        <v>4</v>
      </c>
      <c r="EH32" s="35">
        <f>[8]CTN!$K33</f>
        <v>7</v>
      </c>
      <c r="EI32" s="35" t="str">
        <f>[8]CTN!$L33</f>
        <v>B</v>
      </c>
      <c r="EJ32" s="35">
        <f>[8]CTN!$M33</f>
        <v>3</v>
      </c>
      <c r="EK32" s="35">
        <f>[7]TTKS!$G33</f>
        <v>8.5</v>
      </c>
      <c r="EL32" s="35" t="str">
        <f>[7]TTKS!$H33</f>
        <v>A</v>
      </c>
      <c r="EM32" s="35">
        <f>[7]TTKS!$I33</f>
        <v>4</v>
      </c>
      <c r="EN32" s="43">
        <v>8.5</v>
      </c>
      <c r="EO32" s="35" t="s">
        <v>68</v>
      </c>
      <c r="EP32" s="35">
        <v>4</v>
      </c>
      <c r="EQ32" s="35">
        <v>9.5</v>
      </c>
      <c r="ER32" s="22" t="s">
        <v>68</v>
      </c>
      <c r="ES32" s="38">
        <v>4</v>
      </c>
      <c r="ET32" s="81">
        <f t="shared" si="5"/>
        <v>3.6</v>
      </c>
      <c r="EU32" s="82">
        <f t="shared" si="3"/>
        <v>8.5299999999999994</v>
      </c>
      <c r="EV32" s="101" t="str">
        <f>IF(ET32&lt;2.5,"Trung bình",IF(ET32&lt;3.2,"Khá",IF(ET32&lt;3.6,"Giỏi","Xuất sắc")))</f>
        <v>Xuất sắc</v>
      </c>
      <c r="EW32" s="96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</row>
    <row r="33" spans="1:178" s="55" customFormat="1" ht="18.95" customHeight="1" x14ac:dyDescent="0.2">
      <c r="A33" s="29">
        <v>25</v>
      </c>
      <c r="B33" s="46" t="s">
        <v>160</v>
      </c>
      <c r="C33" s="47" t="s">
        <v>161</v>
      </c>
      <c r="D33" s="48" t="s">
        <v>162</v>
      </c>
      <c r="E33" s="49" t="s">
        <v>163</v>
      </c>
      <c r="F33" s="34">
        <f>'[1]Phap luat'!$K40</f>
        <v>5.9</v>
      </c>
      <c r="G33" s="34" t="str">
        <f>'[1]Phap luat'!$L40</f>
        <v>C</v>
      </c>
      <c r="H33" s="34">
        <f>'[1]Phap luat'!$M40</f>
        <v>2</v>
      </c>
      <c r="I33" s="36">
        <v>7.3</v>
      </c>
      <c r="J33" s="36" t="s">
        <v>73</v>
      </c>
      <c r="K33" s="36">
        <v>3</v>
      </c>
      <c r="L33" s="35">
        <f>'[1]Toan cao cap A1'!$K40</f>
        <v>6.8</v>
      </c>
      <c r="M33" s="35" t="str">
        <f>'[1]Toan cao cap A1'!$L40</f>
        <v>C</v>
      </c>
      <c r="N33" s="35">
        <f>'[1]Toan cao cap A1'!$M40</f>
        <v>2</v>
      </c>
      <c r="O33" s="35">
        <f>'[1]Nguyen ly 1'!$K40</f>
        <v>6.3</v>
      </c>
      <c r="P33" s="35" t="str">
        <f>'[1]Nguyen ly 1'!$L40</f>
        <v>C</v>
      </c>
      <c r="Q33" s="35">
        <f>'[1]Nguyen ly 1'!$M40</f>
        <v>2</v>
      </c>
      <c r="R33" s="35">
        <f>'[1]Tin hoc'!$K40</f>
        <v>7.9</v>
      </c>
      <c r="S33" s="35" t="str">
        <f>'[1]Tin hoc'!$L40</f>
        <v>B</v>
      </c>
      <c r="T33" s="35">
        <f>'[1]Tin hoc'!$M40</f>
        <v>3</v>
      </c>
      <c r="U33" s="35">
        <f>'[1]Vat ly đc'!$K40</f>
        <v>7.2</v>
      </c>
      <c r="V33" s="35" t="str">
        <f>'[1]Vat ly đc'!$L40</f>
        <v>B</v>
      </c>
      <c r="W33" s="35">
        <f>'[1]Vat ly đc'!$M40</f>
        <v>3</v>
      </c>
      <c r="X33" s="35">
        <f>'[2]HHHH '!$K40</f>
        <v>6.5</v>
      </c>
      <c r="Y33" s="35" t="str">
        <f>'[2]HHHH '!$L40</f>
        <v>C</v>
      </c>
      <c r="Z33" s="35">
        <f>'[2]HHHH '!$M40</f>
        <v>2</v>
      </c>
      <c r="AA33" s="36">
        <v>4.9000000000000004</v>
      </c>
      <c r="AB33" s="36" t="s">
        <v>74</v>
      </c>
      <c r="AC33" s="36">
        <v>1</v>
      </c>
      <c r="AD33" s="35">
        <f>[2]KHMT!$K40</f>
        <v>7.2</v>
      </c>
      <c r="AE33" s="35" t="str">
        <f>[2]KHMT!$L40</f>
        <v>B</v>
      </c>
      <c r="AF33" s="35">
        <f>[2]KHMT!$M40</f>
        <v>3</v>
      </c>
      <c r="AG33" s="36">
        <v>5.2</v>
      </c>
      <c r="AH33" s="36" t="s">
        <v>74</v>
      </c>
      <c r="AI33" s="36">
        <v>1</v>
      </c>
      <c r="AJ33" s="35">
        <f>[3]SHĐC!$K34</f>
        <v>7.9</v>
      </c>
      <c r="AK33" s="35" t="str">
        <f>[3]SHĐC!$L34</f>
        <v>B</v>
      </c>
      <c r="AL33" s="35">
        <f>[3]SHĐC!$M34</f>
        <v>3</v>
      </c>
      <c r="AM33" s="35">
        <f>[3]TTHCM!$K34</f>
        <v>7</v>
      </c>
      <c r="AN33" s="35" t="str">
        <f>[3]TTHCM!$L34</f>
        <v>B</v>
      </c>
      <c r="AO33" s="35">
        <f>[3]TTHCM!$M34</f>
        <v>3</v>
      </c>
      <c r="AP33" s="35">
        <f>[3]VKT!$K34</f>
        <v>4.7</v>
      </c>
      <c r="AQ33" s="35" t="str">
        <f>[3]VKT!$L34</f>
        <v>D</v>
      </c>
      <c r="AR33" s="35">
        <f>[3]VKT!$M34</f>
        <v>1</v>
      </c>
      <c r="AS33" s="36">
        <v>4.7</v>
      </c>
      <c r="AT33" s="36" t="str">
        <f>'[3]Hoa PT'!$L34</f>
        <v>D</v>
      </c>
      <c r="AU33" s="36">
        <f>'[3]Hoa PT'!$M34</f>
        <v>1</v>
      </c>
      <c r="AV33" s="36">
        <v>4.8</v>
      </c>
      <c r="AW33" s="36" t="s">
        <v>74</v>
      </c>
      <c r="AX33" s="36">
        <v>1</v>
      </c>
      <c r="AY33" s="35">
        <f>'[3]Toán A3'!$K34</f>
        <v>5.2</v>
      </c>
      <c r="AZ33" s="35" t="str">
        <f>'[3]Toán A3'!$L34</f>
        <v>D</v>
      </c>
      <c r="BA33" s="35">
        <f>'[3]Toán A3'!$M34</f>
        <v>1</v>
      </c>
      <c r="BB33" s="36">
        <v>5</v>
      </c>
      <c r="BC33" s="36" t="s">
        <v>74</v>
      </c>
      <c r="BD33" s="36">
        <v>1</v>
      </c>
      <c r="BE33" s="35">
        <f>[4]ĐLCMĐCSVN!$K34</f>
        <v>6.5</v>
      </c>
      <c r="BF33" s="35" t="str">
        <f>[4]ĐLCMĐCSVN!$L34</f>
        <v>C</v>
      </c>
      <c r="BG33" s="35">
        <f>[4]ĐLCMĐCSVN!$M34</f>
        <v>2</v>
      </c>
      <c r="BH33" s="35">
        <f>'[4]QL,XLCTR'!$K34</f>
        <v>7</v>
      </c>
      <c r="BI33" s="35" t="str">
        <f>'[4]QL,XLCTR'!$L34</f>
        <v>B</v>
      </c>
      <c r="BJ33" s="35">
        <f>'[4]QL,XLCTR'!$M34</f>
        <v>3</v>
      </c>
      <c r="BK33" s="36">
        <v>5.9</v>
      </c>
      <c r="BL33" s="36" t="s">
        <v>67</v>
      </c>
      <c r="BM33" s="36">
        <v>2</v>
      </c>
      <c r="BN33" s="36">
        <v>6.8</v>
      </c>
      <c r="BO33" s="36" t="s">
        <v>67</v>
      </c>
      <c r="BP33" s="36">
        <v>2</v>
      </c>
      <c r="BQ33" s="145">
        <v>8.1</v>
      </c>
      <c r="BR33" s="145" t="str">
        <f t="shared" si="0"/>
        <v>B</v>
      </c>
      <c r="BS33" s="145">
        <f t="shared" si="1"/>
        <v>3</v>
      </c>
      <c r="BT33" s="37">
        <f>[4]PPNCKH!$K34</f>
        <v>8.6999999999999993</v>
      </c>
      <c r="BU33" s="35" t="str">
        <f>[4]PPNCKH!$L34</f>
        <v>A</v>
      </c>
      <c r="BV33" s="35">
        <f>[4]PPNCKH!$M34</f>
        <v>4</v>
      </c>
      <c r="BW33" s="35">
        <f>[4]BTDDSH!$K34</f>
        <v>9</v>
      </c>
      <c r="BX33" s="35" t="str">
        <f>[4]BTDDSH!$L34</f>
        <v>A</v>
      </c>
      <c r="BY33" s="35">
        <f>[4]BTDDSH!$M34</f>
        <v>4</v>
      </c>
      <c r="BZ33" s="36">
        <v>5.6</v>
      </c>
      <c r="CA33" s="36" t="s">
        <v>67</v>
      </c>
      <c r="CB33" s="36">
        <v>2</v>
      </c>
      <c r="CC33" s="35">
        <f>[5]QTHL!$K34</f>
        <v>4.2</v>
      </c>
      <c r="CD33" s="35" t="str">
        <f>[5]QTHL!$L34</f>
        <v>D</v>
      </c>
      <c r="CE33" s="35">
        <f>[5]QTHL!$M34</f>
        <v>1</v>
      </c>
      <c r="CF33" s="35">
        <f>[5]QTSH!$K34</f>
        <v>6.1</v>
      </c>
      <c r="CG33" s="35" t="str">
        <f>[5]QTSH!$L34</f>
        <v>C</v>
      </c>
      <c r="CH33" s="35">
        <f>[5]QTSH!$M34</f>
        <v>2</v>
      </c>
      <c r="CI33" s="35">
        <f>'[5]Doc hoc MT'!$K34</f>
        <v>6.7</v>
      </c>
      <c r="CJ33" s="35" t="str">
        <f>'[5]Doc hoc MT'!$L34</f>
        <v>C</v>
      </c>
      <c r="CK33" s="35">
        <f>'[5]Doc hoc MT'!$M34</f>
        <v>2</v>
      </c>
      <c r="CL33" s="35">
        <f>'[5]TTXLN&amp;NT'!$K34</f>
        <v>6.2</v>
      </c>
      <c r="CM33" s="35" t="str">
        <f>'[5]TTXLN&amp;NT'!$L34</f>
        <v>C</v>
      </c>
      <c r="CN33" s="35">
        <f>'[5]TTXLN&amp;NT'!$M34</f>
        <v>2</v>
      </c>
      <c r="CO33" s="35">
        <f>[5]TACN!$K34</f>
        <v>8</v>
      </c>
      <c r="CP33" s="35" t="str">
        <f>[5]TACN!$L34</f>
        <v>B</v>
      </c>
      <c r="CQ33" s="35">
        <f>[5]TACN!$M34</f>
        <v>3</v>
      </c>
      <c r="CR33" s="35">
        <f>'[5]QTCN 2'!$K34</f>
        <v>8.1999999999999993</v>
      </c>
      <c r="CS33" s="35" t="str">
        <f>'[5]QTCN 2'!$L34</f>
        <v>B</v>
      </c>
      <c r="CT33" s="35">
        <f>'[5]QTCN 2'!$M34</f>
        <v>3</v>
      </c>
      <c r="CU33" s="35">
        <f>[5]CNXLNC!$K34</f>
        <v>8.8000000000000007</v>
      </c>
      <c r="CV33" s="35" t="str">
        <f>[5]CNXLNC!$L34</f>
        <v>A</v>
      </c>
      <c r="CW33" s="35">
        <f>[5]CNXLNC!$M34</f>
        <v>4</v>
      </c>
      <c r="CX33" s="35">
        <f>[6]QLMT!$K34</f>
        <v>7.6</v>
      </c>
      <c r="CY33" s="35" t="str">
        <f>[6]QLMT!$L34</f>
        <v>B</v>
      </c>
      <c r="CZ33" s="35">
        <f>[6]QLMT!$M34</f>
        <v>3</v>
      </c>
      <c r="DA33" s="36">
        <v>7.3</v>
      </c>
      <c r="DB33" s="36" t="s">
        <v>73</v>
      </c>
      <c r="DC33" s="36">
        <v>3</v>
      </c>
      <c r="DD33" s="35">
        <f>[6]ST!$K34</f>
        <v>7.6</v>
      </c>
      <c r="DE33" s="35" t="str">
        <f>[6]ST!$L34</f>
        <v>B</v>
      </c>
      <c r="DF33" s="35">
        <f>[6]ST!$M34</f>
        <v>3</v>
      </c>
      <c r="DG33" s="35">
        <f>[6]TKUD!$K34</f>
        <v>7.4</v>
      </c>
      <c r="DH33" s="35" t="str">
        <f>[6]TKUD!$L34</f>
        <v>B</v>
      </c>
      <c r="DI33" s="35">
        <f>[6]TKUD!$M34</f>
        <v>3</v>
      </c>
      <c r="DJ33" s="35">
        <f>[6]DTM!$K34</f>
        <v>7.1</v>
      </c>
      <c r="DK33" s="35" t="str">
        <f>[6]DTM!$L34</f>
        <v>B</v>
      </c>
      <c r="DL33" s="35">
        <f>[6]DTM!$M34</f>
        <v>3</v>
      </c>
      <c r="DM33" s="35">
        <f>[6]STH!$K34</f>
        <v>5.5</v>
      </c>
      <c r="DN33" s="35" t="str">
        <f>[6]STH!$L34</f>
        <v>C</v>
      </c>
      <c r="DO33" s="35">
        <f>[6]STH!$M34</f>
        <v>2</v>
      </c>
      <c r="DP33" s="35">
        <f>[6]TTCN!$G34</f>
        <v>8.5</v>
      </c>
      <c r="DQ33" s="35" t="str">
        <f>[6]TTCN!$H34</f>
        <v>A</v>
      </c>
      <c r="DR33" s="35">
        <f>[6]TTCN!$I34</f>
        <v>4</v>
      </c>
      <c r="DS33" s="35">
        <f>'[7]CNXLNT&amp;DA'!$H34</f>
        <v>7.2</v>
      </c>
      <c r="DT33" s="35" t="str">
        <f>'[7]CNXLNT&amp;DA'!$I34</f>
        <v>B</v>
      </c>
      <c r="DU33" s="35">
        <f>'[7]CNXLNT&amp;DA'!$J34</f>
        <v>3</v>
      </c>
      <c r="DV33" s="35">
        <f>[7]QTMT!$K34</f>
        <v>7.8</v>
      </c>
      <c r="DW33" s="35" t="str">
        <f>[7]QTMT!$L34</f>
        <v>B</v>
      </c>
      <c r="DX33" s="35">
        <f>[7]QTMT!$M34</f>
        <v>3</v>
      </c>
      <c r="DY33" s="35">
        <f>'[7]CNXLKT,TO'!$K34</f>
        <v>8</v>
      </c>
      <c r="DZ33" s="35" t="str">
        <f>'[7]CNXLKT,TO'!$L34</f>
        <v>B</v>
      </c>
      <c r="EA33" s="35">
        <f>'[7]CNXLKT,TO'!$M34</f>
        <v>3</v>
      </c>
      <c r="EB33" s="35">
        <f>[7]ONKSTO!$K34</f>
        <v>8.8000000000000007</v>
      </c>
      <c r="EC33" s="35" t="str">
        <f>[7]ONKSTO!$L34</f>
        <v>A</v>
      </c>
      <c r="ED33" s="35">
        <f>[7]ONKSTO!$M34</f>
        <v>4</v>
      </c>
      <c r="EE33" s="35">
        <f>[7]LCSMT!$K34</f>
        <v>7.7</v>
      </c>
      <c r="EF33" s="35" t="str">
        <f>[7]LCSMT!$L34</f>
        <v>B</v>
      </c>
      <c r="EG33" s="35">
        <f>[7]LCSMT!$M34</f>
        <v>3</v>
      </c>
      <c r="EH33" s="35">
        <f>[8]CTN!$K34</f>
        <v>6.7</v>
      </c>
      <c r="EI33" s="35" t="str">
        <f>[8]CTN!$L34</f>
        <v>C</v>
      </c>
      <c r="EJ33" s="35">
        <f>[8]CTN!$M34</f>
        <v>2</v>
      </c>
      <c r="EK33" s="35">
        <f>[7]TTKS!$G34</f>
        <v>8.6999999999999993</v>
      </c>
      <c r="EL33" s="35" t="str">
        <f>[7]TTKS!$H34</f>
        <v>A</v>
      </c>
      <c r="EM33" s="35">
        <f>[7]TTKS!$I34</f>
        <v>4</v>
      </c>
      <c r="EN33" s="43">
        <v>8.6999999999999993</v>
      </c>
      <c r="EO33" s="35" t="s">
        <v>68</v>
      </c>
      <c r="EP33" s="35">
        <v>4</v>
      </c>
      <c r="EQ33" s="35">
        <v>8</v>
      </c>
      <c r="ER33" s="22" t="s">
        <v>73</v>
      </c>
      <c r="ES33" s="38">
        <v>3</v>
      </c>
      <c r="ET33" s="81">
        <f t="shared" si="5"/>
        <v>2.57</v>
      </c>
      <c r="EU33" s="82">
        <f t="shared" si="3"/>
        <v>6.99</v>
      </c>
      <c r="EV33" s="99" t="str">
        <f t="shared" si="4"/>
        <v>Khá</v>
      </c>
      <c r="EW33" s="96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</row>
    <row r="34" spans="1:178" ht="18.95" customHeight="1" x14ac:dyDescent="0.25">
      <c r="A34" s="29">
        <v>26</v>
      </c>
      <c r="B34" s="39" t="s">
        <v>164</v>
      </c>
      <c r="C34" s="40" t="s">
        <v>165</v>
      </c>
      <c r="D34" s="41" t="s">
        <v>166</v>
      </c>
      <c r="E34" s="42" t="s">
        <v>167</v>
      </c>
      <c r="F34" s="34">
        <f>'[1]Phap luat'!$K41</f>
        <v>6.2</v>
      </c>
      <c r="G34" s="34" t="str">
        <f>'[1]Phap luat'!$L41</f>
        <v>C</v>
      </c>
      <c r="H34" s="34">
        <f>'[1]Phap luat'!$M41</f>
        <v>2</v>
      </c>
      <c r="I34" s="36">
        <v>7.6</v>
      </c>
      <c r="J34" s="36" t="s">
        <v>73</v>
      </c>
      <c r="K34" s="36">
        <v>3</v>
      </c>
      <c r="L34" s="35">
        <f>'[1]Toan cao cap A1'!$K41</f>
        <v>6.8</v>
      </c>
      <c r="M34" s="35" t="str">
        <f>'[1]Toan cao cap A1'!$L41</f>
        <v>C</v>
      </c>
      <c r="N34" s="35">
        <f>'[1]Toan cao cap A1'!$M41</f>
        <v>2</v>
      </c>
      <c r="O34" s="35">
        <f>'[1]Nguyen ly 1'!$K41</f>
        <v>7.6</v>
      </c>
      <c r="P34" s="35" t="str">
        <f>'[1]Nguyen ly 1'!$L41</f>
        <v>B</v>
      </c>
      <c r="Q34" s="35">
        <f>'[1]Nguyen ly 1'!$M41</f>
        <v>3</v>
      </c>
      <c r="R34" s="35">
        <f>'[1]Tin hoc'!$K41</f>
        <v>7.3</v>
      </c>
      <c r="S34" s="35" t="str">
        <f>'[1]Tin hoc'!$L41</f>
        <v>B</v>
      </c>
      <c r="T34" s="35">
        <f>'[1]Tin hoc'!$M41</f>
        <v>3</v>
      </c>
      <c r="U34" s="35">
        <f>'[1]Vat ly đc'!$K41</f>
        <v>7.8</v>
      </c>
      <c r="V34" s="35" t="str">
        <f>'[1]Vat ly đc'!$L41</f>
        <v>B</v>
      </c>
      <c r="W34" s="35">
        <f>'[1]Vat ly đc'!$M41</f>
        <v>3</v>
      </c>
      <c r="X34" s="35">
        <f>'[2]HHHH '!$K41</f>
        <v>6.2</v>
      </c>
      <c r="Y34" s="35" t="str">
        <f>'[2]HHHH '!$L41</f>
        <v>C</v>
      </c>
      <c r="Z34" s="35">
        <f>'[2]HHHH '!$M41</f>
        <v>2</v>
      </c>
      <c r="AA34" s="36">
        <v>5</v>
      </c>
      <c r="AB34" s="36" t="s">
        <v>74</v>
      </c>
      <c r="AC34" s="36">
        <v>1</v>
      </c>
      <c r="AD34" s="35">
        <f>[2]KHMT!$K41</f>
        <v>6.1</v>
      </c>
      <c r="AE34" s="35" t="str">
        <f>[2]KHMT!$L41</f>
        <v>C</v>
      </c>
      <c r="AF34" s="35">
        <f>[2]KHMT!$M41</f>
        <v>2</v>
      </c>
      <c r="AG34" s="36">
        <v>6.4</v>
      </c>
      <c r="AH34" s="36" t="s">
        <v>67</v>
      </c>
      <c r="AI34" s="36">
        <v>2</v>
      </c>
      <c r="AJ34" s="35">
        <f>[3]SHĐC!$K35</f>
        <v>6.9</v>
      </c>
      <c r="AK34" s="35" t="str">
        <f>[3]SHĐC!$L35</f>
        <v>C</v>
      </c>
      <c r="AL34" s="35">
        <f>[3]SHĐC!$M35</f>
        <v>2</v>
      </c>
      <c r="AM34" s="35">
        <f>[3]TTHCM!$K35</f>
        <v>6.4</v>
      </c>
      <c r="AN34" s="35" t="str">
        <f>[3]TTHCM!$L35</f>
        <v>C</v>
      </c>
      <c r="AO34" s="35">
        <f>[3]TTHCM!$M35</f>
        <v>2</v>
      </c>
      <c r="AP34" s="35">
        <f>[3]VKT!$K35</f>
        <v>4.5</v>
      </c>
      <c r="AQ34" s="35" t="str">
        <f>[3]VKT!$L35</f>
        <v>D</v>
      </c>
      <c r="AR34" s="35">
        <f>[3]VKT!$M35</f>
        <v>1</v>
      </c>
      <c r="AS34" s="36">
        <v>6</v>
      </c>
      <c r="AT34" s="36" t="s">
        <v>67</v>
      </c>
      <c r="AU34" s="36">
        <v>2</v>
      </c>
      <c r="AV34" s="35">
        <f>'[3]QTCN 1'!$K35</f>
        <v>4.3</v>
      </c>
      <c r="AW34" s="35" t="str">
        <f>'[3]QTCN 1'!$L35</f>
        <v>D</v>
      </c>
      <c r="AX34" s="35">
        <f>'[3]QTCN 1'!$M35</f>
        <v>1</v>
      </c>
      <c r="AY34" s="36">
        <v>5.0999999999999996</v>
      </c>
      <c r="AZ34" s="36" t="s">
        <v>74</v>
      </c>
      <c r="BA34" s="36">
        <v>1</v>
      </c>
      <c r="BB34" s="36">
        <v>4.3</v>
      </c>
      <c r="BC34" s="36" t="s">
        <v>74</v>
      </c>
      <c r="BD34" s="36">
        <v>1</v>
      </c>
      <c r="BE34" s="35">
        <f>[4]ĐLCMĐCSVN!$K35</f>
        <v>6.7</v>
      </c>
      <c r="BF34" s="35" t="str">
        <f>[4]ĐLCMĐCSVN!$L35</f>
        <v>C</v>
      </c>
      <c r="BG34" s="35">
        <f>[4]ĐLCMĐCSVN!$M35</f>
        <v>2</v>
      </c>
      <c r="BH34" s="36">
        <v>6.5</v>
      </c>
      <c r="BI34" s="36" t="s">
        <v>67</v>
      </c>
      <c r="BJ34" s="36">
        <v>2</v>
      </c>
      <c r="BK34" s="36">
        <v>8.8000000000000007</v>
      </c>
      <c r="BL34" s="36" t="s">
        <v>68</v>
      </c>
      <c r="BM34" s="36">
        <v>4</v>
      </c>
      <c r="BN34" s="36">
        <v>4.8</v>
      </c>
      <c r="BO34" s="36" t="s">
        <v>74</v>
      </c>
      <c r="BP34" s="36">
        <v>1</v>
      </c>
      <c r="BQ34" s="145">
        <v>8</v>
      </c>
      <c r="BR34" s="145" t="str">
        <f t="shared" si="0"/>
        <v>B</v>
      </c>
      <c r="BS34" s="145">
        <f t="shared" si="1"/>
        <v>3</v>
      </c>
      <c r="BT34" s="37">
        <f>[4]PPNCKH!$K35</f>
        <v>8.1999999999999993</v>
      </c>
      <c r="BU34" s="35" t="str">
        <f>[4]PPNCKH!$L35</f>
        <v>B</v>
      </c>
      <c r="BV34" s="35">
        <f>[4]PPNCKH!$M35</f>
        <v>3</v>
      </c>
      <c r="BW34" s="35">
        <f>[4]BTDDSH!$K35</f>
        <v>8.6</v>
      </c>
      <c r="BX34" s="35" t="str">
        <f>[4]BTDDSH!$L35</f>
        <v>A</v>
      </c>
      <c r="BY34" s="35">
        <f>[4]BTDDSH!$M35</f>
        <v>4</v>
      </c>
      <c r="BZ34" s="36">
        <v>7.8</v>
      </c>
      <c r="CA34" s="36" t="s">
        <v>73</v>
      </c>
      <c r="CB34" s="36">
        <v>3</v>
      </c>
      <c r="CC34" s="36">
        <v>6.7</v>
      </c>
      <c r="CD34" s="36" t="s">
        <v>67</v>
      </c>
      <c r="CE34" s="36">
        <v>2</v>
      </c>
      <c r="CF34" s="36">
        <v>8.4</v>
      </c>
      <c r="CG34" s="36" t="s">
        <v>73</v>
      </c>
      <c r="CH34" s="36">
        <v>3</v>
      </c>
      <c r="CI34" s="35">
        <f>'[5]Doc hoc MT'!$K35</f>
        <v>6.2</v>
      </c>
      <c r="CJ34" s="35" t="str">
        <f>'[5]Doc hoc MT'!$L35</f>
        <v>C</v>
      </c>
      <c r="CK34" s="35">
        <f>'[5]Doc hoc MT'!$M35</f>
        <v>2</v>
      </c>
      <c r="CL34" s="35">
        <f>'[5]TTXLN&amp;NT'!$K35</f>
        <v>7.5</v>
      </c>
      <c r="CM34" s="35" t="str">
        <f>'[5]TTXLN&amp;NT'!$L35</f>
        <v>B</v>
      </c>
      <c r="CN34" s="35">
        <f>'[5]TTXLN&amp;NT'!$M35</f>
        <v>3</v>
      </c>
      <c r="CO34" s="35">
        <f>[5]TACN!$K35</f>
        <v>7.9</v>
      </c>
      <c r="CP34" s="35" t="str">
        <f>[5]TACN!$L35</f>
        <v>B</v>
      </c>
      <c r="CQ34" s="35">
        <f>[5]TACN!$M35</f>
        <v>3</v>
      </c>
      <c r="CR34" s="35">
        <f>'[5]QTCN 2'!$K35</f>
        <v>8</v>
      </c>
      <c r="CS34" s="35" t="str">
        <f>'[5]QTCN 2'!$L35</f>
        <v>B</v>
      </c>
      <c r="CT34" s="35">
        <f>'[5]QTCN 2'!$M35</f>
        <v>3</v>
      </c>
      <c r="CU34" s="35">
        <f>[5]CNXLNC!$K35</f>
        <v>9</v>
      </c>
      <c r="CV34" s="35" t="str">
        <f>[5]CNXLNC!$L35</f>
        <v>A</v>
      </c>
      <c r="CW34" s="35">
        <f>[5]CNXLNC!$M35</f>
        <v>4</v>
      </c>
      <c r="CX34" s="35">
        <f>[6]QLMT!$K35</f>
        <v>6.9</v>
      </c>
      <c r="CY34" s="35" t="str">
        <f>[6]QLMT!$L35</f>
        <v>C</v>
      </c>
      <c r="CZ34" s="35">
        <f>[6]QLMT!$M35</f>
        <v>2</v>
      </c>
      <c r="DA34" s="36">
        <v>7.3</v>
      </c>
      <c r="DB34" s="36" t="s">
        <v>73</v>
      </c>
      <c r="DC34" s="36">
        <v>3</v>
      </c>
      <c r="DD34" s="35">
        <f>[6]ST!$K35</f>
        <v>7.3</v>
      </c>
      <c r="DE34" s="35" t="str">
        <f>[6]ST!$L35</f>
        <v>B</v>
      </c>
      <c r="DF34" s="35">
        <f>[6]ST!$M35</f>
        <v>3</v>
      </c>
      <c r="DG34" s="35">
        <f>[6]TKUD!$K35</f>
        <v>6.4</v>
      </c>
      <c r="DH34" s="35" t="str">
        <f>[6]TKUD!$L35</f>
        <v>C</v>
      </c>
      <c r="DI34" s="35">
        <f>[6]TKUD!$M35</f>
        <v>2</v>
      </c>
      <c r="DJ34" s="35">
        <f>[6]DTM!$K35</f>
        <v>7.2</v>
      </c>
      <c r="DK34" s="35" t="str">
        <f>[6]DTM!$L35</f>
        <v>B</v>
      </c>
      <c r="DL34" s="35">
        <f>[6]DTM!$M35</f>
        <v>3</v>
      </c>
      <c r="DM34" s="35">
        <f>[6]STH!$K35</f>
        <v>5.7</v>
      </c>
      <c r="DN34" s="35" t="str">
        <f>[6]STH!$L35</f>
        <v>C</v>
      </c>
      <c r="DO34" s="35">
        <f>[6]STH!$M35</f>
        <v>2</v>
      </c>
      <c r="DP34" s="35">
        <f>[6]TTCN!$G35</f>
        <v>8.3000000000000007</v>
      </c>
      <c r="DQ34" s="35" t="str">
        <f>[6]TTCN!$H35</f>
        <v>B</v>
      </c>
      <c r="DR34" s="35">
        <f>[6]TTCN!$I35</f>
        <v>3</v>
      </c>
      <c r="DS34" s="35">
        <f>'[7]CNXLNT&amp;DA'!$H35</f>
        <v>7.2</v>
      </c>
      <c r="DT34" s="35" t="str">
        <f>'[7]CNXLNT&amp;DA'!$I35</f>
        <v>B</v>
      </c>
      <c r="DU34" s="35">
        <f>'[7]CNXLNT&amp;DA'!$J35</f>
        <v>3</v>
      </c>
      <c r="DV34" s="35">
        <f>[7]QTMT!$K35</f>
        <v>7.5</v>
      </c>
      <c r="DW34" s="35" t="str">
        <f>[7]QTMT!$L35</f>
        <v>B</v>
      </c>
      <c r="DX34" s="35">
        <f>[7]QTMT!$M35</f>
        <v>3</v>
      </c>
      <c r="DY34" s="35">
        <f>'[7]CNXLKT,TO'!$K35</f>
        <v>8</v>
      </c>
      <c r="DZ34" s="35" t="str">
        <f>'[7]CNXLKT,TO'!$L35</f>
        <v>B</v>
      </c>
      <c r="EA34" s="35">
        <f>'[7]CNXLKT,TO'!$M35</f>
        <v>3</v>
      </c>
      <c r="EB34" s="35">
        <f>[7]ONKSTO!$K35</f>
        <v>9.1999999999999993</v>
      </c>
      <c r="EC34" s="35" t="str">
        <f>[7]ONKSTO!$L35</f>
        <v>A</v>
      </c>
      <c r="ED34" s="35">
        <f>[7]ONKSTO!$M35</f>
        <v>4</v>
      </c>
      <c r="EE34" s="35">
        <f>[7]LCSMT!$K35</f>
        <v>8.3000000000000007</v>
      </c>
      <c r="EF34" s="35" t="str">
        <f>[7]LCSMT!$L35</f>
        <v>B</v>
      </c>
      <c r="EG34" s="35">
        <f>[7]LCSMT!$M35</f>
        <v>3</v>
      </c>
      <c r="EH34" s="35">
        <f>[8]CTN!$K35</f>
        <v>6.4</v>
      </c>
      <c r="EI34" s="35" t="str">
        <f>[8]CTN!$L35</f>
        <v>C</v>
      </c>
      <c r="EJ34" s="35">
        <f>[8]CTN!$M35</f>
        <v>2</v>
      </c>
      <c r="EK34" s="35">
        <f>[7]TTKS!$G35</f>
        <v>8.9</v>
      </c>
      <c r="EL34" s="35" t="str">
        <f>[7]TTKS!$H35</f>
        <v>A</v>
      </c>
      <c r="EM34" s="35">
        <f>[7]TTKS!$I35</f>
        <v>4</v>
      </c>
      <c r="EN34" s="43">
        <v>8.9</v>
      </c>
      <c r="EO34" s="35" t="s">
        <v>68</v>
      </c>
      <c r="EP34" s="35">
        <v>4</v>
      </c>
      <c r="EQ34" s="35">
        <v>8.8000000000000007</v>
      </c>
      <c r="ER34" s="22" t="s">
        <v>68</v>
      </c>
      <c r="ES34" s="38">
        <v>4</v>
      </c>
      <c r="ET34" s="81">
        <f t="shared" si="5"/>
        <v>2.67</v>
      </c>
      <c r="EU34" s="82">
        <f t="shared" si="3"/>
        <v>7.22</v>
      </c>
      <c r="EV34" s="99" t="str">
        <f t="shared" si="4"/>
        <v>Khá</v>
      </c>
      <c r="EW34" s="96"/>
    </row>
    <row r="35" spans="1:178" ht="18.95" customHeight="1" x14ac:dyDescent="0.25">
      <c r="A35" s="29">
        <v>27</v>
      </c>
      <c r="B35" s="149" t="s">
        <v>190</v>
      </c>
      <c r="C35" s="56" t="s">
        <v>168</v>
      </c>
      <c r="D35" s="57" t="s">
        <v>169</v>
      </c>
      <c r="E35" s="58" t="s">
        <v>170</v>
      </c>
      <c r="F35" s="34">
        <f>'[1]Phap luat'!$K42</f>
        <v>6.9</v>
      </c>
      <c r="G35" s="34" t="str">
        <f>'[1]Phap luat'!$L42</f>
        <v>C</v>
      </c>
      <c r="H35" s="34">
        <f>'[1]Phap luat'!$M42</f>
        <v>2</v>
      </c>
      <c r="I35" s="34">
        <f>'[1]Hoa DC'!$K42</f>
        <v>5.7</v>
      </c>
      <c r="J35" s="34" t="str">
        <f>'[1]Hoa DC'!$L42</f>
        <v>C</v>
      </c>
      <c r="K35" s="34">
        <f>'[1]Hoa DC'!$M42</f>
        <v>2</v>
      </c>
      <c r="L35" s="36">
        <v>7</v>
      </c>
      <c r="M35" s="36" t="s">
        <v>73</v>
      </c>
      <c r="N35" s="36">
        <v>3</v>
      </c>
      <c r="O35" s="35">
        <f>'[1]Nguyen ly 1'!$K42</f>
        <v>7.3</v>
      </c>
      <c r="P35" s="35" t="str">
        <f>'[1]Nguyen ly 1'!$L42</f>
        <v>B</v>
      </c>
      <c r="Q35" s="35">
        <f>'[1]Nguyen ly 1'!$M42</f>
        <v>3</v>
      </c>
      <c r="R35" s="35">
        <f>'[1]Tin hoc'!$K42</f>
        <v>7.5</v>
      </c>
      <c r="S35" s="35" t="str">
        <f>'[1]Tin hoc'!$L42</f>
        <v>B</v>
      </c>
      <c r="T35" s="35">
        <f>'[1]Tin hoc'!$M42</f>
        <v>3</v>
      </c>
      <c r="U35" s="35">
        <f>'[1]Vat ly đc'!$K42</f>
        <v>6.1</v>
      </c>
      <c r="V35" s="35" t="str">
        <f>'[1]Vat ly đc'!$L42</f>
        <v>C</v>
      </c>
      <c r="W35" s="35">
        <f>'[1]Vat ly đc'!$M42</f>
        <v>2</v>
      </c>
      <c r="X35" s="35">
        <f>'[2]HHHH '!$K42</f>
        <v>6.1</v>
      </c>
      <c r="Y35" s="35" t="str">
        <f>'[2]HHHH '!$L42</f>
        <v>C</v>
      </c>
      <c r="Z35" s="35">
        <f>'[2]HHHH '!$M42</f>
        <v>2</v>
      </c>
      <c r="AA35" s="36">
        <v>5.5</v>
      </c>
      <c r="AB35" s="36" t="s">
        <v>67</v>
      </c>
      <c r="AC35" s="36">
        <v>2</v>
      </c>
      <c r="AD35" s="35">
        <f>[2]KHMT!$K42</f>
        <v>6.6</v>
      </c>
      <c r="AE35" s="35" t="str">
        <f>[2]KHMT!$L42</f>
        <v>C</v>
      </c>
      <c r="AF35" s="35">
        <f>[2]KHMT!$M42</f>
        <v>2</v>
      </c>
      <c r="AG35" s="36">
        <v>5.9</v>
      </c>
      <c r="AH35" s="36" t="s">
        <v>67</v>
      </c>
      <c r="AI35" s="36">
        <v>2</v>
      </c>
      <c r="AJ35" s="35">
        <f>[3]SHĐC!$K36</f>
        <v>9.1999999999999993</v>
      </c>
      <c r="AK35" s="35" t="str">
        <f>[3]SHĐC!$L36</f>
        <v>A</v>
      </c>
      <c r="AL35" s="35">
        <f>[3]SHĐC!$M36</f>
        <v>4</v>
      </c>
      <c r="AM35" s="35">
        <f>[3]TTHCM!$K36</f>
        <v>7.9</v>
      </c>
      <c r="AN35" s="35" t="str">
        <f>[3]TTHCM!$L36</f>
        <v>B</v>
      </c>
      <c r="AO35" s="35">
        <f>[3]TTHCM!$M36</f>
        <v>3</v>
      </c>
      <c r="AP35" s="35">
        <f>[3]VKT!$K36</f>
        <v>7</v>
      </c>
      <c r="AQ35" s="35" t="str">
        <f>[3]VKT!$L36</f>
        <v>B</v>
      </c>
      <c r="AR35" s="35">
        <f>[3]VKT!$M36</f>
        <v>3</v>
      </c>
      <c r="AS35" s="35">
        <f>'[3]Hoa PT'!$K36</f>
        <v>6.5</v>
      </c>
      <c r="AT35" s="35" t="str">
        <f>'[3]Hoa PT'!$L36</f>
        <v>C</v>
      </c>
      <c r="AU35" s="35">
        <f>'[3]Hoa PT'!$M36</f>
        <v>2</v>
      </c>
      <c r="AV35" s="36">
        <v>7.8</v>
      </c>
      <c r="AW35" s="36" t="s">
        <v>73</v>
      </c>
      <c r="AX35" s="36">
        <v>3</v>
      </c>
      <c r="AY35" s="36">
        <v>7.3</v>
      </c>
      <c r="AZ35" s="36" t="s">
        <v>73</v>
      </c>
      <c r="BA35" s="36">
        <v>3</v>
      </c>
      <c r="BB35" s="36">
        <v>6.2</v>
      </c>
      <c r="BC35" s="36" t="s">
        <v>67</v>
      </c>
      <c r="BD35" s="36">
        <v>2</v>
      </c>
      <c r="BE35" s="35">
        <f>[4]ĐLCMĐCSVN!$K36</f>
        <v>7.1</v>
      </c>
      <c r="BF35" s="35" t="str">
        <f>[4]ĐLCMĐCSVN!$L36</f>
        <v>B</v>
      </c>
      <c r="BG35" s="35">
        <f>[4]ĐLCMĐCSVN!$M36</f>
        <v>3</v>
      </c>
      <c r="BH35" s="35">
        <f>'[4]QL,XLCTR'!$K36</f>
        <v>7.8</v>
      </c>
      <c r="BI35" s="35" t="str">
        <f>'[4]QL,XLCTR'!$L36</f>
        <v>B</v>
      </c>
      <c r="BJ35" s="35">
        <f>'[4]QL,XLCTR'!$M36</f>
        <v>3</v>
      </c>
      <c r="BK35" s="35">
        <f>'[4]Hoa KTMT'!$K36</f>
        <v>5.5</v>
      </c>
      <c r="BL35" s="35" t="str">
        <f>'[4]Hoa KTMT'!$L36</f>
        <v>C</v>
      </c>
      <c r="BM35" s="35">
        <f>'[4]Hoa KTMT'!$M36</f>
        <v>2</v>
      </c>
      <c r="BN35" s="36">
        <v>7.3</v>
      </c>
      <c r="BO35" s="36" t="s">
        <v>73</v>
      </c>
      <c r="BP35" s="36">
        <v>3</v>
      </c>
      <c r="BQ35" s="145">
        <v>7.8</v>
      </c>
      <c r="BR35" s="145" t="str">
        <f t="shared" si="0"/>
        <v>B</v>
      </c>
      <c r="BS35" s="145">
        <f t="shared" si="1"/>
        <v>3</v>
      </c>
      <c r="BT35" s="37">
        <f>[4]PPNCKH!$K36</f>
        <v>8.8000000000000007</v>
      </c>
      <c r="BU35" s="35" t="str">
        <f>[4]PPNCKH!$L36</f>
        <v>A</v>
      </c>
      <c r="BV35" s="35">
        <f>[4]PPNCKH!$M36</f>
        <v>4</v>
      </c>
      <c r="BW35" s="35">
        <f>[4]BTDDSH!$K36</f>
        <v>8.6</v>
      </c>
      <c r="BX35" s="35" t="str">
        <f>[4]BTDDSH!$L36</f>
        <v>A</v>
      </c>
      <c r="BY35" s="35">
        <f>[4]BTDDSH!$M36</f>
        <v>4</v>
      </c>
      <c r="BZ35" s="35">
        <f>[4]VSMT!$K36</f>
        <v>8</v>
      </c>
      <c r="CA35" s="35" t="str">
        <f>[4]VSMT!$L36</f>
        <v>B</v>
      </c>
      <c r="CB35" s="35">
        <f>[4]VSMT!$M36</f>
        <v>3</v>
      </c>
      <c r="CC35" s="35">
        <f>[5]QTHL!$K36</f>
        <v>6</v>
      </c>
      <c r="CD35" s="35" t="str">
        <f>[5]QTHL!$L36</f>
        <v>C</v>
      </c>
      <c r="CE35" s="35">
        <f>[5]QTHL!$M36</f>
        <v>2</v>
      </c>
      <c r="CF35" s="35">
        <f>[5]QTSH!$K36</f>
        <v>6.6</v>
      </c>
      <c r="CG35" s="35" t="str">
        <f>[5]QTSH!$L36</f>
        <v>C</v>
      </c>
      <c r="CH35" s="35">
        <f>[5]QTSH!$M36</f>
        <v>2</v>
      </c>
      <c r="CI35" s="35">
        <f>'[5]Doc hoc MT'!$K36</f>
        <v>6.7</v>
      </c>
      <c r="CJ35" s="35" t="str">
        <f>'[5]Doc hoc MT'!$L36</f>
        <v>C</v>
      </c>
      <c r="CK35" s="35">
        <f>'[5]Doc hoc MT'!$M36</f>
        <v>2</v>
      </c>
      <c r="CL35" s="35">
        <f>'[5]TTXLN&amp;NT'!$K36</f>
        <v>8.1</v>
      </c>
      <c r="CM35" s="35" t="str">
        <f>'[5]TTXLN&amp;NT'!$L36</f>
        <v>B</v>
      </c>
      <c r="CN35" s="35">
        <f>'[5]TTXLN&amp;NT'!$M36</f>
        <v>3</v>
      </c>
      <c r="CO35" s="35">
        <f>[5]TACN!$K36</f>
        <v>8.1</v>
      </c>
      <c r="CP35" s="35" t="str">
        <f>[5]TACN!$L36</f>
        <v>B</v>
      </c>
      <c r="CQ35" s="35">
        <f>[5]TACN!$M36</f>
        <v>3</v>
      </c>
      <c r="CR35" s="35">
        <f>'[5]QTCN 2'!$K36</f>
        <v>7.6</v>
      </c>
      <c r="CS35" s="35" t="str">
        <f>'[5]QTCN 2'!$L36</f>
        <v>B</v>
      </c>
      <c r="CT35" s="35">
        <f>'[5]QTCN 2'!$M36</f>
        <v>3</v>
      </c>
      <c r="CU35" s="35">
        <f>[5]CNXLNC!$K36</f>
        <v>8.8000000000000007</v>
      </c>
      <c r="CV35" s="35" t="str">
        <f>[5]CNXLNC!$L36</f>
        <v>A</v>
      </c>
      <c r="CW35" s="35">
        <f>[5]CNXLNC!$M36</f>
        <v>4</v>
      </c>
      <c r="CX35" s="35">
        <f>[6]QLMT!$K36</f>
        <v>8.8000000000000007</v>
      </c>
      <c r="CY35" s="35" t="str">
        <f>[6]QLMT!$L36</f>
        <v>A</v>
      </c>
      <c r="CZ35" s="35">
        <f>[6]QLMT!$M36</f>
        <v>4</v>
      </c>
      <c r="DA35" s="36">
        <v>8.6</v>
      </c>
      <c r="DB35" s="36" t="s">
        <v>68</v>
      </c>
      <c r="DC35" s="36">
        <v>4</v>
      </c>
      <c r="DD35" s="35">
        <f>[6]ST!$K36</f>
        <v>8.6999999999999993</v>
      </c>
      <c r="DE35" s="35" t="str">
        <f>[6]ST!$L36</f>
        <v>A</v>
      </c>
      <c r="DF35" s="35">
        <f>[6]ST!$M36</f>
        <v>4</v>
      </c>
      <c r="DG35" s="35">
        <f>[6]TKUD!$K36</f>
        <v>4.5</v>
      </c>
      <c r="DH35" s="35" t="str">
        <f>[6]TKUD!$L36</f>
        <v>D</v>
      </c>
      <c r="DI35" s="35">
        <f>[6]TKUD!$M36</f>
        <v>1</v>
      </c>
      <c r="DJ35" s="35">
        <f>[6]DTM!$K36</f>
        <v>8.6</v>
      </c>
      <c r="DK35" s="35" t="str">
        <f>[6]DTM!$L36</f>
        <v>A</v>
      </c>
      <c r="DL35" s="35">
        <f>[6]DTM!$M36</f>
        <v>4</v>
      </c>
      <c r="DM35" s="35">
        <f>[6]STH!$K36</f>
        <v>8.6999999999999993</v>
      </c>
      <c r="DN35" s="35" t="str">
        <f>[6]STH!$L36</f>
        <v>A</v>
      </c>
      <c r="DO35" s="35">
        <f>[6]STH!$M36</f>
        <v>4</v>
      </c>
      <c r="DP35" s="35">
        <f>[6]TTCN!$G36</f>
        <v>9</v>
      </c>
      <c r="DQ35" s="35" t="str">
        <f>[6]TTCN!$H36</f>
        <v>A</v>
      </c>
      <c r="DR35" s="35">
        <f>[6]TTCN!$I36</f>
        <v>4</v>
      </c>
      <c r="DS35" s="35">
        <f>'[7]CNXLNT&amp;DA'!$H36</f>
        <v>8.1999999999999993</v>
      </c>
      <c r="DT35" s="35" t="str">
        <f>'[7]CNXLNT&amp;DA'!$I36</f>
        <v>B</v>
      </c>
      <c r="DU35" s="35">
        <f>'[7]CNXLNT&amp;DA'!$J36</f>
        <v>3</v>
      </c>
      <c r="DV35" s="35">
        <f>[7]QTMT!$K36</f>
        <v>7.6</v>
      </c>
      <c r="DW35" s="35" t="str">
        <f>[7]QTMT!$L36</f>
        <v>B</v>
      </c>
      <c r="DX35" s="35">
        <f>[7]QTMT!$M36</f>
        <v>3</v>
      </c>
      <c r="DY35" s="35">
        <f>'[7]CNXLKT,TO'!$K36</f>
        <v>8</v>
      </c>
      <c r="DZ35" s="35" t="str">
        <f>'[7]CNXLKT,TO'!$L36</f>
        <v>B</v>
      </c>
      <c r="EA35" s="35">
        <f>'[7]CNXLKT,TO'!$M36</f>
        <v>3</v>
      </c>
      <c r="EB35" s="35">
        <f>[7]ONKSTO!$K36</f>
        <v>9.6</v>
      </c>
      <c r="EC35" s="35" t="str">
        <f>[7]ONKSTO!$L36</f>
        <v>A</v>
      </c>
      <c r="ED35" s="35">
        <f>[7]ONKSTO!$M36</f>
        <v>4</v>
      </c>
      <c r="EE35" s="35">
        <f>[7]LCSMT!$K36</f>
        <v>9.1999999999999993</v>
      </c>
      <c r="EF35" s="35" t="str">
        <f>[7]LCSMT!$L36</f>
        <v>A</v>
      </c>
      <c r="EG35" s="35">
        <f>[7]LCSMT!$M36</f>
        <v>4</v>
      </c>
      <c r="EH35" s="35">
        <f>[8]CTN!$K36</f>
        <v>6.7</v>
      </c>
      <c r="EI35" s="35" t="str">
        <f>[8]CTN!$L36</f>
        <v>C</v>
      </c>
      <c r="EJ35" s="35">
        <f>[8]CTN!$M36</f>
        <v>2</v>
      </c>
      <c r="EK35" s="35">
        <f>[7]TTKS!$G36</f>
        <v>8.6</v>
      </c>
      <c r="EL35" s="35" t="str">
        <f>[7]TTKS!$H36</f>
        <v>A</v>
      </c>
      <c r="EM35" s="35">
        <f>[7]TTKS!$I36</f>
        <v>4</v>
      </c>
      <c r="EN35" s="43">
        <v>8.6</v>
      </c>
      <c r="EO35" s="35" t="s">
        <v>68</v>
      </c>
      <c r="EP35" s="35">
        <v>4</v>
      </c>
      <c r="EQ35" s="35">
        <v>8.6</v>
      </c>
      <c r="ER35" s="22" t="s">
        <v>68</v>
      </c>
      <c r="ES35" s="38">
        <v>4</v>
      </c>
      <c r="ET35" s="81">
        <f t="shared" si="5"/>
        <v>3</v>
      </c>
      <c r="EU35" s="82">
        <f>ROUND((F35*$F$7+I35*$I$7+L35*$L$7+O35*$O$7+R35*$R$7+U35*$U$7+X35*$X$7+AA35*$AA$7+AD35*$AD$7+AG35*$AG$7+AJ35*$AJ$7+AM35*$AM$7+AP35*$AP$7+AS35*$AS$7+AV35*$AV$7+AY35*$AY$7+BB35*$BB$7+BE35*$BE$7+BH35*$BH$7+BK35*$BK$7+BN35*$BN$7+BQ35*$BQ$7+BT35*$BT$7+BW35*$BW$7+BZ35*$BZ$7+CC35*$CC$7+CF35*$CF$7+CI35*$CI$7+CL35*$CL$7+CO35*$CO$7+CR35*$CR$7+CU35*$CU$7+CX35*$CX$7+DA35*$DA$7+DD35*$DD$7+DG35*$DG$7+DJ35*$DJ$7+DM35*$DM$7+DP35*$DP$7+DS35*$DS$7+EN35*$EN$7+EQ35*$EQ$7+EK35*$EK$7+EE35*$EE$7+EB35*$EB$7+EH35*$EH$7+DY35*$DY$7+DV35*$DV$7)/$ET$7,2)</f>
        <v>7.53</v>
      </c>
      <c r="EV35" s="99" t="str">
        <f t="shared" si="4"/>
        <v>Khá</v>
      </c>
      <c r="EW35" s="96"/>
    </row>
    <row r="36" spans="1:178" ht="18.95" customHeight="1" x14ac:dyDescent="0.25">
      <c r="A36" s="29">
        <v>28</v>
      </c>
      <c r="B36" s="39" t="s">
        <v>171</v>
      </c>
      <c r="C36" s="40" t="s">
        <v>172</v>
      </c>
      <c r="D36" s="41" t="s">
        <v>173</v>
      </c>
      <c r="E36" s="42" t="s">
        <v>72</v>
      </c>
      <c r="F36" s="34">
        <f>'[1]Phap luat'!$K43</f>
        <v>6.6</v>
      </c>
      <c r="G36" s="34" t="str">
        <f>'[1]Phap luat'!$L43</f>
        <v>C</v>
      </c>
      <c r="H36" s="34">
        <f>'[1]Phap luat'!$M43</f>
        <v>2</v>
      </c>
      <c r="I36" s="34">
        <f>'[1]Hoa DC'!$K43</f>
        <v>5.7</v>
      </c>
      <c r="J36" s="34" t="str">
        <f>'[1]Hoa DC'!$L43</f>
        <v>C</v>
      </c>
      <c r="K36" s="34">
        <f>'[1]Hoa DC'!$M43</f>
        <v>2</v>
      </c>
      <c r="L36" s="35">
        <f>'[1]Toan cao cap A1'!$K43</f>
        <v>4.7</v>
      </c>
      <c r="M36" s="35" t="str">
        <f>'[1]Toan cao cap A1'!$L43</f>
        <v>D</v>
      </c>
      <c r="N36" s="35">
        <f>'[1]Toan cao cap A1'!$M43</f>
        <v>1</v>
      </c>
      <c r="O36" s="35">
        <f>'[1]Nguyen ly 1'!$K43</f>
        <v>7.2</v>
      </c>
      <c r="P36" s="35" t="str">
        <f>'[1]Nguyen ly 1'!$L43</f>
        <v>B</v>
      </c>
      <c r="Q36" s="35">
        <f>'[1]Nguyen ly 1'!$M43</f>
        <v>3</v>
      </c>
      <c r="R36" s="35">
        <f>'[1]Tin hoc'!$K43</f>
        <v>7.1</v>
      </c>
      <c r="S36" s="35" t="str">
        <f>'[1]Tin hoc'!$L43</f>
        <v>B</v>
      </c>
      <c r="T36" s="35">
        <f>'[1]Tin hoc'!$M43</f>
        <v>3</v>
      </c>
      <c r="U36" s="35">
        <f>'[1]Vat ly đc'!$K43</f>
        <v>8.3000000000000007</v>
      </c>
      <c r="V36" s="35" t="str">
        <f>'[1]Vat ly đc'!$L43</f>
        <v>B</v>
      </c>
      <c r="W36" s="35">
        <f>'[1]Vat ly đc'!$M43</f>
        <v>3</v>
      </c>
      <c r="X36" s="35">
        <f>'[2]HHHH '!$K43</f>
        <v>4.4000000000000004</v>
      </c>
      <c r="Y36" s="35" t="str">
        <f>'[2]HHHH '!$L43</f>
        <v>D</v>
      </c>
      <c r="Z36" s="35">
        <f>'[2]HHHH '!$M43</f>
        <v>1</v>
      </c>
      <c r="AA36" s="36">
        <v>4.9000000000000004</v>
      </c>
      <c r="AB36" s="36" t="s">
        <v>74</v>
      </c>
      <c r="AC36" s="36">
        <v>1</v>
      </c>
      <c r="AD36" s="35">
        <f>[2]KHMT!$K43</f>
        <v>5.8</v>
      </c>
      <c r="AE36" s="35" t="str">
        <f>[2]KHMT!$L43</f>
        <v>C</v>
      </c>
      <c r="AF36" s="35">
        <f>[2]KHMT!$M43</f>
        <v>2</v>
      </c>
      <c r="AG36" s="35">
        <f>'[2]Nguyen ly 2'!$K43</f>
        <v>4.9000000000000004</v>
      </c>
      <c r="AH36" s="35" t="str">
        <f>'[2]Nguyen ly 2'!$L43</f>
        <v>D</v>
      </c>
      <c r="AI36" s="35">
        <f>'[2]Nguyen ly 2'!$M43</f>
        <v>1</v>
      </c>
      <c r="AJ36" s="35">
        <f>[3]SHĐC!$K37</f>
        <v>8.6999999999999993</v>
      </c>
      <c r="AK36" s="35" t="str">
        <f>[3]SHĐC!$L37</f>
        <v>A</v>
      </c>
      <c r="AL36" s="35">
        <f>[3]SHĐC!$M37</f>
        <v>4</v>
      </c>
      <c r="AM36" s="35">
        <f>[3]TTHCM!$K37</f>
        <v>8</v>
      </c>
      <c r="AN36" s="35" t="str">
        <f>[3]TTHCM!$L37</f>
        <v>B</v>
      </c>
      <c r="AO36" s="35">
        <f>[3]TTHCM!$M37</f>
        <v>3</v>
      </c>
      <c r="AP36" s="35">
        <f>[3]VKT!$K37</f>
        <v>7.5</v>
      </c>
      <c r="AQ36" s="35" t="str">
        <f>[3]VKT!$L37</f>
        <v>B</v>
      </c>
      <c r="AR36" s="35">
        <f>[3]VKT!$M37</f>
        <v>3</v>
      </c>
      <c r="AS36" s="35">
        <f>'[3]Hoa PT'!$K37</f>
        <v>5.6</v>
      </c>
      <c r="AT36" s="35" t="str">
        <f>'[3]Hoa PT'!$L37</f>
        <v>C</v>
      </c>
      <c r="AU36" s="35">
        <f>'[3]Hoa PT'!$M37</f>
        <v>2</v>
      </c>
      <c r="AV36" s="36">
        <v>7.3</v>
      </c>
      <c r="AW36" s="36" t="s">
        <v>73</v>
      </c>
      <c r="AX36" s="36">
        <v>3</v>
      </c>
      <c r="AY36" s="36">
        <v>7.3</v>
      </c>
      <c r="AZ36" s="36" t="s">
        <v>73</v>
      </c>
      <c r="BA36" s="36">
        <v>3</v>
      </c>
      <c r="BB36" s="36">
        <v>4.8</v>
      </c>
      <c r="BC36" s="36" t="s">
        <v>74</v>
      </c>
      <c r="BD36" s="36">
        <v>1</v>
      </c>
      <c r="BE36" s="35">
        <f>[4]ĐLCMĐCSVN!$K37</f>
        <v>6.3</v>
      </c>
      <c r="BF36" s="35" t="str">
        <f>[4]ĐLCMĐCSVN!$L37</f>
        <v>C</v>
      </c>
      <c r="BG36" s="35">
        <f>[4]ĐLCMĐCSVN!$M37</f>
        <v>2</v>
      </c>
      <c r="BH36" s="35">
        <f>'[4]QL,XLCTR'!$K37</f>
        <v>7.5</v>
      </c>
      <c r="BI36" s="35" t="str">
        <f>'[4]QL,XLCTR'!$L37</f>
        <v>B</v>
      </c>
      <c r="BJ36" s="35">
        <f>'[4]QL,XLCTR'!$M37</f>
        <v>3</v>
      </c>
      <c r="BK36" s="36">
        <v>5.4</v>
      </c>
      <c r="BL36" s="36" t="s">
        <v>74</v>
      </c>
      <c r="BM36" s="36">
        <v>1</v>
      </c>
      <c r="BN36" s="36">
        <v>4.2</v>
      </c>
      <c r="BO36" s="36" t="s">
        <v>74</v>
      </c>
      <c r="BP36" s="36">
        <v>1</v>
      </c>
      <c r="BQ36" s="145">
        <v>8.1999999999999993</v>
      </c>
      <c r="BR36" s="145" t="str">
        <f t="shared" si="0"/>
        <v>B</v>
      </c>
      <c r="BS36" s="145">
        <f t="shared" si="1"/>
        <v>3</v>
      </c>
      <c r="BT36" s="37">
        <f>[4]PPNCKH!$K37</f>
        <v>8.4</v>
      </c>
      <c r="BU36" s="35" t="str">
        <f>[4]PPNCKH!$L37</f>
        <v>B</v>
      </c>
      <c r="BV36" s="35">
        <f>[4]PPNCKH!$M37</f>
        <v>3</v>
      </c>
      <c r="BW36" s="36">
        <v>7.9</v>
      </c>
      <c r="BX36" s="36" t="s">
        <v>73</v>
      </c>
      <c r="BY36" s="36">
        <v>3</v>
      </c>
      <c r="BZ36" s="35">
        <f>[4]VSMT!$K37</f>
        <v>8.3000000000000007</v>
      </c>
      <c r="CA36" s="35" t="str">
        <f>[4]VSMT!$L37</f>
        <v>B</v>
      </c>
      <c r="CB36" s="35">
        <f>[4]VSMT!$M37</f>
        <v>3</v>
      </c>
      <c r="CC36" s="35">
        <f>[5]QTHL!$K37</f>
        <v>4.5999999999999996</v>
      </c>
      <c r="CD36" s="35" t="str">
        <f>[5]QTHL!$L37</f>
        <v>D</v>
      </c>
      <c r="CE36" s="35">
        <f>[5]QTHL!$M37</f>
        <v>1</v>
      </c>
      <c r="CF36" s="35">
        <f>[5]QTSH!$K37</f>
        <v>6.1</v>
      </c>
      <c r="CG36" s="35" t="str">
        <f>[5]QTSH!$L37</f>
        <v>C</v>
      </c>
      <c r="CH36" s="35">
        <f>[5]QTSH!$M37</f>
        <v>2</v>
      </c>
      <c r="CI36" s="35">
        <f>'[5]Doc hoc MT'!$K37</f>
        <v>7.5</v>
      </c>
      <c r="CJ36" s="35" t="str">
        <f>'[5]Doc hoc MT'!$L37</f>
        <v>B</v>
      </c>
      <c r="CK36" s="35">
        <f>'[5]Doc hoc MT'!$M37</f>
        <v>3</v>
      </c>
      <c r="CL36" s="35">
        <f>'[5]TTXLN&amp;NT'!$K37</f>
        <v>7.9</v>
      </c>
      <c r="CM36" s="35" t="str">
        <f>'[5]TTXLN&amp;NT'!$L37</f>
        <v>B</v>
      </c>
      <c r="CN36" s="35">
        <f>'[5]TTXLN&amp;NT'!$M37</f>
        <v>3</v>
      </c>
      <c r="CO36" s="35">
        <f>[5]TACN!$K37</f>
        <v>7.6</v>
      </c>
      <c r="CP36" s="35" t="str">
        <f>[5]TACN!$L37</f>
        <v>B</v>
      </c>
      <c r="CQ36" s="35">
        <f>[5]TACN!$M37</f>
        <v>3</v>
      </c>
      <c r="CR36" s="35">
        <f>'[5]QTCN 2'!$K37</f>
        <v>8</v>
      </c>
      <c r="CS36" s="35" t="str">
        <f>'[5]QTCN 2'!$L37</f>
        <v>B</v>
      </c>
      <c r="CT36" s="35">
        <f>'[5]QTCN 2'!$M37</f>
        <v>3</v>
      </c>
      <c r="CU36" s="35">
        <f>[5]CNXLNC!$K37</f>
        <v>9.1999999999999993</v>
      </c>
      <c r="CV36" s="35" t="str">
        <f>[5]CNXLNC!$L37</f>
        <v>A</v>
      </c>
      <c r="CW36" s="35">
        <f>[5]CNXLNC!$M37</f>
        <v>4</v>
      </c>
      <c r="CX36" s="35">
        <f>[6]QLMT!$K37</f>
        <v>8</v>
      </c>
      <c r="CY36" s="35" t="str">
        <f>[6]QLMT!$L37</f>
        <v>B</v>
      </c>
      <c r="CZ36" s="35">
        <f>[6]QLMT!$M37</f>
        <v>3</v>
      </c>
      <c r="DA36" s="35">
        <f>[6]QTDA!$K37</f>
        <v>9.6</v>
      </c>
      <c r="DB36" s="35" t="str">
        <f>[6]QTDA!$L37</f>
        <v>A</v>
      </c>
      <c r="DC36" s="35">
        <f>[6]QTDA!$M37</f>
        <v>4</v>
      </c>
      <c r="DD36" s="35">
        <f>[6]ST!$K37</f>
        <v>7.5</v>
      </c>
      <c r="DE36" s="35" t="str">
        <f>[6]ST!$L37</f>
        <v>B</v>
      </c>
      <c r="DF36" s="35">
        <f>[6]ST!$M37</f>
        <v>3</v>
      </c>
      <c r="DG36" s="35">
        <f>[6]TKUD!$K37</f>
        <v>7.5</v>
      </c>
      <c r="DH36" s="35" t="str">
        <f>[6]TKUD!$L37</f>
        <v>B</v>
      </c>
      <c r="DI36" s="35">
        <f>[6]TKUD!$M37</f>
        <v>3</v>
      </c>
      <c r="DJ36" s="35">
        <f>[6]DTM!$K37</f>
        <v>7.7</v>
      </c>
      <c r="DK36" s="35" t="str">
        <f>[6]DTM!$L37</f>
        <v>B</v>
      </c>
      <c r="DL36" s="35">
        <f>[6]DTM!$M37</f>
        <v>3</v>
      </c>
      <c r="DM36" s="35">
        <f>[6]STH!$K37</f>
        <v>7.6</v>
      </c>
      <c r="DN36" s="35" t="str">
        <f>[6]STH!$L37</f>
        <v>B</v>
      </c>
      <c r="DO36" s="35">
        <f>[6]STH!$M37</f>
        <v>3</v>
      </c>
      <c r="DP36" s="35">
        <f>[6]TTCN!$G37</f>
        <v>8.5</v>
      </c>
      <c r="DQ36" s="35" t="str">
        <f>[6]TTCN!$H37</f>
        <v>A</v>
      </c>
      <c r="DR36" s="35">
        <f>[6]TTCN!$I37</f>
        <v>4</v>
      </c>
      <c r="DS36" s="35">
        <f>'[7]CNXLNT&amp;DA'!$H37</f>
        <v>6.4</v>
      </c>
      <c r="DT36" s="35" t="str">
        <f>'[7]CNXLNT&amp;DA'!$I37</f>
        <v>C</v>
      </c>
      <c r="DU36" s="35">
        <f>'[7]CNXLNT&amp;DA'!$J37</f>
        <v>2</v>
      </c>
      <c r="DV36" s="35">
        <f>[7]QTMT!$K37</f>
        <v>7.8</v>
      </c>
      <c r="DW36" s="35" t="str">
        <f>[7]QTMT!$L37</f>
        <v>B</v>
      </c>
      <c r="DX36" s="35">
        <f>[7]QTMT!$M37</f>
        <v>3</v>
      </c>
      <c r="DY36" s="35">
        <f>'[7]CNXLKT,TO'!$K37</f>
        <v>8</v>
      </c>
      <c r="DZ36" s="35" t="str">
        <f>'[7]CNXLKT,TO'!$L37</f>
        <v>B</v>
      </c>
      <c r="EA36" s="35">
        <f>'[7]CNXLKT,TO'!$M37</f>
        <v>3</v>
      </c>
      <c r="EB36" s="35">
        <f>[7]ONKSTO!$K37</f>
        <v>9.5</v>
      </c>
      <c r="EC36" s="35" t="str">
        <f>[7]ONKSTO!$L37</f>
        <v>A</v>
      </c>
      <c r="ED36" s="35">
        <f>[7]ONKSTO!$M37</f>
        <v>4</v>
      </c>
      <c r="EE36" s="35">
        <f>[7]LCSMT!$K37</f>
        <v>8.6</v>
      </c>
      <c r="EF36" s="35" t="str">
        <f>[7]LCSMT!$L37</f>
        <v>A</v>
      </c>
      <c r="EG36" s="35">
        <f>[7]LCSMT!$M37</f>
        <v>4</v>
      </c>
      <c r="EH36" s="35">
        <f>[8]CTN!$K37</f>
        <v>6.4</v>
      </c>
      <c r="EI36" s="35" t="str">
        <f>[8]CTN!$L37</f>
        <v>C</v>
      </c>
      <c r="EJ36" s="35">
        <f>[8]CTN!$M37</f>
        <v>2</v>
      </c>
      <c r="EK36" s="35">
        <f>[7]TTKS!$G37</f>
        <v>8.6999999999999993</v>
      </c>
      <c r="EL36" s="35" t="str">
        <f>[7]TTKS!$H37</f>
        <v>A</v>
      </c>
      <c r="EM36" s="35">
        <f>[7]TTKS!$I37</f>
        <v>4</v>
      </c>
      <c r="EN36" s="37">
        <v>8.6999999999999993</v>
      </c>
      <c r="EO36" s="35" t="s">
        <v>68</v>
      </c>
      <c r="EP36" s="37">
        <v>4</v>
      </c>
      <c r="EQ36" s="35">
        <v>8.4</v>
      </c>
      <c r="ER36" s="22" t="s">
        <v>73</v>
      </c>
      <c r="ES36" s="38">
        <v>3</v>
      </c>
      <c r="ET36" s="81">
        <f>ROUND((H36*$F$7+K36*$I$7+N36*$L$7+Q36*$O$7+T36*$R$7+W36*$U$7+Z36*$X$7+AC36*$AA$7+AF36*$AD$7+AI36*$AG$7+AL36*$AJ$7+AO36*$AM$7+AR36*$AP$7+AU36*$AS$7+AX36*$AV$7+BA36*$AY$7+BD36*$BB$7+BG36*$BE$7+BJ36*$BH$7+BM36*$BK$7+BP36*$BN$7+BS36*$BQ$7+BV36*$BT$7+BY36*$BW$7+CB36*$BZ$7+CE36*$CC$7+CH36*$CF$7+CK36*$CI$7+CN36*$CL$7+CQ36*$CO$7+CT36*$CR$7+CW36*$CU$7+CZ36*$CX$7+DC36*$DA$7+DF36*$DD$7+DI36*$DG$7+DL36*$DJ$7+DO36*$DM$7+DR36*$DP$7+DU36*$DS$7+EP36*$EN$7+ES36*$EQ$7+EM36*$EK$7+EG36*$EE$7+ED36*$EB$7+EJ36*$EH$7+EA36*$DY$7+DX36*$DV$7)/$ET$7,2)</f>
        <v>2.65</v>
      </c>
      <c r="EU36" s="82">
        <f t="shared" si="3"/>
        <v>7.21</v>
      </c>
      <c r="EV36" s="99" t="str">
        <f t="shared" si="4"/>
        <v>Khá</v>
      </c>
      <c r="EW36" s="96"/>
    </row>
    <row r="37" spans="1:178" ht="18.95" customHeight="1" x14ac:dyDescent="0.25">
      <c r="A37" s="29">
        <v>29</v>
      </c>
      <c r="B37" s="39" t="s">
        <v>174</v>
      </c>
      <c r="C37" s="40" t="s">
        <v>175</v>
      </c>
      <c r="D37" s="41" t="s">
        <v>176</v>
      </c>
      <c r="E37" s="42" t="s">
        <v>177</v>
      </c>
      <c r="F37" s="34">
        <f>'[1]Phap luat'!$K44</f>
        <v>6.2</v>
      </c>
      <c r="G37" s="34" t="str">
        <f>'[1]Phap luat'!$L44</f>
        <v>C</v>
      </c>
      <c r="H37" s="34">
        <f>'[1]Phap luat'!$M44</f>
        <v>2</v>
      </c>
      <c r="I37" s="36">
        <v>6.1</v>
      </c>
      <c r="J37" s="36" t="s">
        <v>67</v>
      </c>
      <c r="K37" s="36">
        <v>2</v>
      </c>
      <c r="L37" s="35">
        <f>'[1]Toan cao cap A1'!$K44</f>
        <v>7.2</v>
      </c>
      <c r="M37" s="35" t="str">
        <f>'[1]Toan cao cap A1'!$L44</f>
        <v>B</v>
      </c>
      <c r="N37" s="35">
        <f>'[1]Toan cao cap A1'!$M44</f>
        <v>3</v>
      </c>
      <c r="O37" s="35">
        <f>'[1]Nguyen ly 1'!$K44</f>
        <v>7.2</v>
      </c>
      <c r="P37" s="35" t="str">
        <f>'[1]Nguyen ly 1'!$L44</f>
        <v>B</v>
      </c>
      <c r="Q37" s="35">
        <f>'[1]Nguyen ly 1'!$M44</f>
        <v>3</v>
      </c>
      <c r="R37" s="35">
        <f>'[1]Tin hoc'!$K44</f>
        <v>5.9</v>
      </c>
      <c r="S37" s="35" t="str">
        <f>'[1]Tin hoc'!$L44</f>
        <v>C</v>
      </c>
      <c r="T37" s="35">
        <f>'[1]Tin hoc'!$M44</f>
        <v>2</v>
      </c>
      <c r="U37" s="35">
        <f>'[1]Vat ly đc'!$K44</f>
        <v>7.2</v>
      </c>
      <c r="V37" s="35" t="str">
        <f>'[1]Vat ly đc'!$L44</f>
        <v>B</v>
      </c>
      <c r="W37" s="35">
        <f>'[1]Vat ly đc'!$M44</f>
        <v>3</v>
      </c>
      <c r="X37" s="35">
        <f>'[2]HHHH '!$K44</f>
        <v>6.6</v>
      </c>
      <c r="Y37" s="35" t="str">
        <f>'[2]HHHH '!$L44</f>
        <v>C</v>
      </c>
      <c r="Z37" s="35">
        <f>'[2]HHHH '!$M44</f>
        <v>2</v>
      </c>
      <c r="AA37" s="35">
        <f>'[2]Toan cao cap A2'!$K44</f>
        <v>6.5</v>
      </c>
      <c r="AB37" s="35" t="str">
        <f>'[2]Toan cao cap A2'!$L44</f>
        <v>C</v>
      </c>
      <c r="AC37" s="35">
        <f>'[2]Toan cao cap A2'!$M44</f>
        <v>2</v>
      </c>
      <c r="AD37" s="35">
        <f>[2]KHMT!$K44</f>
        <v>6.7</v>
      </c>
      <c r="AE37" s="35" t="str">
        <f>[2]KHMT!$L44</f>
        <v>C</v>
      </c>
      <c r="AF37" s="35">
        <f>[2]KHMT!$M44</f>
        <v>2</v>
      </c>
      <c r="AG37" s="35">
        <f>'[2]Nguyen ly 2'!$K44</f>
        <v>7.4</v>
      </c>
      <c r="AH37" s="35" t="str">
        <f>'[2]Nguyen ly 2'!$L44</f>
        <v>B</v>
      </c>
      <c r="AI37" s="35">
        <f>'[2]Nguyen ly 2'!$M44</f>
        <v>3</v>
      </c>
      <c r="AJ37" s="35">
        <f>[3]SHĐC!$K38</f>
        <v>9.3000000000000007</v>
      </c>
      <c r="AK37" s="35" t="str">
        <f>[3]SHĐC!$L38</f>
        <v>A</v>
      </c>
      <c r="AL37" s="35">
        <f>[3]SHĐC!$M38</f>
        <v>4</v>
      </c>
      <c r="AM37" s="35">
        <f>[3]TTHCM!$K38</f>
        <v>7.1</v>
      </c>
      <c r="AN37" s="35" t="str">
        <f>[3]TTHCM!$L38</f>
        <v>B</v>
      </c>
      <c r="AO37" s="35">
        <f>[3]TTHCM!$M38</f>
        <v>3</v>
      </c>
      <c r="AP37" s="35">
        <f>[3]VKT!$K38</f>
        <v>6.9</v>
      </c>
      <c r="AQ37" s="35" t="str">
        <f>[3]VKT!$L38</f>
        <v>C</v>
      </c>
      <c r="AR37" s="35">
        <f>[3]VKT!$M38</f>
        <v>2</v>
      </c>
      <c r="AS37" s="35">
        <f>'[3]Hoa PT'!$K38</f>
        <v>6.6</v>
      </c>
      <c r="AT37" s="35" t="str">
        <f>'[3]Hoa PT'!$L38</f>
        <v>C</v>
      </c>
      <c r="AU37" s="35">
        <f>'[3]Hoa PT'!$M38</f>
        <v>2</v>
      </c>
      <c r="AV37" s="35">
        <f>'[3]QTCN 1'!$K38</f>
        <v>6.4</v>
      </c>
      <c r="AW37" s="35" t="str">
        <f>'[3]QTCN 1'!$L38</f>
        <v>C</v>
      </c>
      <c r="AX37" s="35">
        <f>'[3]QTCN 1'!$M38</f>
        <v>2</v>
      </c>
      <c r="AY37" s="35">
        <f>'[3]Toán A3'!$K38</f>
        <v>6.2</v>
      </c>
      <c r="AZ37" s="35" t="str">
        <f>'[3]Toán A3'!$L38</f>
        <v>C</v>
      </c>
      <c r="BA37" s="35">
        <f>'[3]Toán A3'!$M38</f>
        <v>2</v>
      </c>
      <c r="BB37" s="35">
        <f>[3]XSTK!$K38</f>
        <v>4.9000000000000004</v>
      </c>
      <c r="BC37" s="35" t="str">
        <f>[3]XSTK!$L38</f>
        <v>D</v>
      </c>
      <c r="BD37" s="35">
        <f>[3]XSTK!$M38</f>
        <v>1</v>
      </c>
      <c r="BE37" s="35">
        <f>[4]ĐLCMĐCSVN!$K38</f>
        <v>6.8</v>
      </c>
      <c r="BF37" s="35" t="str">
        <f>[4]ĐLCMĐCSVN!$L38</f>
        <v>C</v>
      </c>
      <c r="BG37" s="35">
        <f>[4]ĐLCMĐCSVN!$M38</f>
        <v>2</v>
      </c>
      <c r="BH37" s="35">
        <f>'[4]QL,XLCTR'!$K38</f>
        <v>7.5</v>
      </c>
      <c r="BI37" s="35" t="str">
        <f>'[4]QL,XLCTR'!$L38</f>
        <v>B</v>
      </c>
      <c r="BJ37" s="35">
        <f>'[4]QL,XLCTR'!$M38</f>
        <v>3</v>
      </c>
      <c r="BK37" s="35">
        <f>'[4]Hoa KTMT'!$K38</f>
        <v>7.1</v>
      </c>
      <c r="BL37" s="35" t="str">
        <f>'[4]Hoa KTMT'!$L38</f>
        <v>B</v>
      </c>
      <c r="BM37" s="35">
        <f>'[4]Hoa KTMT'!$M38</f>
        <v>3</v>
      </c>
      <c r="BN37" s="35">
        <f>'[4]Thuy luc'!$K38</f>
        <v>7.3</v>
      </c>
      <c r="BO37" s="35" t="str">
        <f>'[4]Thuy luc'!$L38</f>
        <v>B</v>
      </c>
      <c r="BP37" s="35">
        <f>'[4]Thuy luc'!$M38</f>
        <v>3</v>
      </c>
      <c r="BQ37" s="145">
        <v>6.4</v>
      </c>
      <c r="BR37" s="145" t="str">
        <f>IF(BQ37&gt;=8.5,"A",IF(BQ37&gt;=7,"B",IF(BQ37&gt;=5.5,"C",IF(BQ37&gt;=4,"D",IF(AND(BQ37&lt;4,BQ37&gt;=0),"F",IF(AND(BR67="",BH37="",BI37=""),"I",IF(OR(BE37&lt;&gt;"",BH37&lt;&gt;"",BI37&lt;&gt;""),"X","R")))))))</f>
        <v>C</v>
      </c>
      <c r="BS37" s="145">
        <f t="shared" si="1"/>
        <v>2</v>
      </c>
      <c r="BT37" s="37">
        <f>[4]PPNCKH!$K38</f>
        <v>8.6999999999999993</v>
      </c>
      <c r="BU37" s="35" t="str">
        <f>[4]PPNCKH!$L38</f>
        <v>A</v>
      </c>
      <c r="BV37" s="35">
        <f>[4]PPNCKH!$M38</f>
        <v>4</v>
      </c>
      <c r="BW37" s="35">
        <f>[4]BTDDSH!$K38</f>
        <v>7.9</v>
      </c>
      <c r="BX37" s="35" t="str">
        <f>[4]BTDDSH!$L38</f>
        <v>B</v>
      </c>
      <c r="BY37" s="35">
        <f>[4]BTDDSH!$M38</f>
        <v>3</v>
      </c>
      <c r="BZ37" s="35">
        <f>[4]VSMT!$K38</f>
        <v>7.1</v>
      </c>
      <c r="CA37" s="35" t="str">
        <f>[4]VSMT!$L38</f>
        <v>B</v>
      </c>
      <c r="CB37" s="35">
        <f>[4]VSMT!$M38</f>
        <v>3</v>
      </c>
      <c r="CC37" s="35">
        <f>[5]QTHL!$K38</f>
        <v>8.9</v>
      </c>
      <c r="CD37" s="35" t="str">
        <f>[5]QTHL!$L38</f>
        <v>A</v>
      </c>
      <c r="CE37" s="35">
        <f>[5]QTHL!$M38</f>
        <v>4</v>
      </c>
      <c r="CF37" s="35">
        <f>[5]QTSH!$K38</f>
        <v>8.9</v>
      </c>
      <c r="CG37" s="35" t="str">
        <f>[5]QTSH!$L38</f>
        <v>A</v>
      </c>
      <c r="CH37" s="35">
        <f>[5]QTSH!$M38</f>
        <v>4</v>
      </c>
      <c r="CI37" s="35">
        <f>'[5]Doc hoc MT'!$K38</f>
        <v>7.5</v>
      </c>
      <c r="CJ37" s="35" t="str">
        <f>'[5]Doc hoc MT'!$L38</f>
        <v>B</v>
      </c>
      <c r="CK37" s="35">
        <f>'[5]Doc hoc MT'!$M38</f>
        <v>3</v>
      </c>
      <c r="CL37" s="35">
        <f>'[5]TTXLN&amp;NT'!$K38</f>
        <v>8.1</v>
      </c>
      <c r="CM37" s="35" t="str">
        <f>'[5]TTXLN&amp;NT'!$L38</f>
        <v>B</v>
      </c>
      <c r="CN37" s="35">
        <f>'[5]TTXLN&amp;NT'!$M38</f>
        <v>3</v>
      </c>
      <c r="CO37" s="35">
        <f>[5]TACN!$K38</f>
        <v>8.4</v>
      </c>
      <c r="CP37" s="35" t="str">
        <f>[5]TACN!$L38</f>
        <v>B</v>
      </c>
      <c r="CQ37" s="35">
        <f>[5]TACN!$M38</f>
        <v>3</v>
      </c>
      <c r="CR37" s="35">
        <f>'[5]QTCN 2'!$K38</f>
        <v>8.8000000000000007</v>
      </c>
      <c r="CS37" s="35" t="str">
        <f>'[5]QTCN 2'!$L38</f>
        <v>A</v>
      </c>
      <c r="CT37" s="35">
        <f>'[5]QTCN 2'!$M38</f>
        <v>4</v>
      </c>
      <c r="CU37" s="35">
        <f>[5]CNXLNC!$K38</f>
        <v>9.3000000000000007</v>
      </c>
      <c r="CV37" s="35" t="str">
        <f>[5]CNXLNC!$L38</f>
        <v>A</v>
      </c>
      <c r="CW37" s="35">
        <f>[5]CNXLNC!$M38</f>
        <v>4</v>
      </c>
      <c r="CX37" s="35">
        <f>[6]QLMT!$K38</f>
        <v>7.6</v>
      </c>
      <c r="CY37" s="35" t="str">
        <f>[6]QLMT!$L38</f>
        <v>B</v>
      </c>
      <c r="CZ37" s="35">
        <f>[6]QLMT!$M38</f>
        <v>3</v>
      </c>
      <c r="DA37" s="35">
        <f>[6]QTDA!$K38</f>
        <v>9.9</v>
      </c>
      <c r="DB37" s="35" t="str">
        <f>[6]QTDA!$L38</f>
        <v>A</v>
      </c>
      <c r="DC37" s="35">
        <f>[6]QTDA!$M38</f>
        <v>4</v>
      </c>
      <c r="DD37" s="35">
        <f>[6]ST!$K38</f>
        <v>8</v>
      </c>
      <c r="DE37" s="35" t="str">
        <f>[6]ST!$L38</f>
        <v>B</v>
      </c>
      <c r="DF37" s="35">
        <f>[6]ST!$M38</f>
        <v>3</v>
      </c>
      <c r="DG37" s="35">
        <f>[6]TKUD!$K38</f>
        <v>6.3</v>
      </c>
      <c r="DH37" s="35" t="str">
        <f>[6]TKUD!$L38</f>
        <v>C</v>
      </c>
      <c r="DI37" s="35">
        <f>[6]TKUD!$M38</f>
        <v>2</v>
      </c>
      <c r="DJ37" s="35">
        <f>[6]DTM!$K38</f>
        <v>8.9</v>
      </c>
      <c r="DK37" s="35" t="str">
        <f>[6]DTM!$L38</f>
        <v>A</v>
      </c>
      <c r="DL37" s="35">
        <f>[6]DTM!$M38</f>
        <v>4</v>
      </c>
      <c r="DM37" s="35">
        <f>[6]STH!$K38</f>
        <v>8.1999999999999993</v>
      </c>
      <c r="DN37" s="35" t="str">
        <f>[6]STH!$L38</f>
        <v>B</v>
      </c>
      <c r="DO37" s="35">
        <f>[6]STH!$M38</f>
        <v>3</v>
      </c>
      <c r="DP37" s="35">
        <f>[6]TTCN!$G38</f>
        <v>8.8000000000000007</v>
      </c>
      <c r="DQ37" s="35" t="str">
        <f>[6]TTCN!$H38</f>
        <v>A</v>
      </c>
      <c r="DR37" s="35">
        <f>[6]TTCN!$I38</f>
        <v>4</v>
      </c>
      <c r="DS37" s="35">
        <f>'[7]CNXLNT&amp;DA'!$H38</f>
        <v>8.1999999999999993</v>
      </c>
      <c r="DT37" s="35" t="str">
        <f>'[7]CNXLNT&amp;DA'!$I38</f>
        <v>B</v>
      </c>
      <c r="DU37" s="35">
        <f>'[7]CNXLNT&amp;DA'!$J38</f>
        <v>3</v>
      </c>
      <c r="DV37" s="35">
        <f>[7]QTMT!$K38</f>
        <v>8.1</v>
      </c>
      <c r="DW37" s="35" t="str">
        <f>[7]QTMT!$L38</f>
        <v>B</v>
      </c>
      <c r="DX37" s="35">
        <f>[7]QTMT!$M38</f>
        <v>3</v>
      </c>
      <c r="DY37" s="35">
        <f>'[7]CNXLKT,TO'!$K38</f>
        <v>7.9</v>
      </c>
      <c r="DZ37" s="35" t="str">
        <f>'[7]CNXLKT,TO'!$L38</f>
        <v>B</v>
      </c>
      <c r="EA37" s="35">
        <f>'[7]CNXLKT,TO'!$M38</f>
        <v>3</v>
      </c>
      <c r="EB37" s="35">
        <f>[7]ONKSTO!$K38</f>
        <v>9.1999999999999993</v>
      </c>
      <c r="EC37" s="35" t="str">
        <f>[7]ONKSTO!$L38</f>
        <v>A</v>
      </c>
      <c r="ED37" s="35">
        <f>[7]ONKSTO!$M38</f>
        <v>4</v>
      </c>
      <c r="EE37" s="35">
        <f>[7]LCSMT!$K38</f>
        <v>8.6</v>
      </c>
      <c r="EF37" s="35" t="str">
        <f>[7]LCSMT!$L38</f>
        <v>A</v>
      </c>
      <c r="EG37" s="35">
        <f>[7]LCSMT!$M38</f>
        <v>4</v>
      </c>
      <c r="EH37" s="35">
        <f>[8]CTN!$K38</f>
        <v>6.7</v>
      </c>
      <c r="EI37" s="35" t="str">
        <f>[8]CTN!$L38</f>
        <v>C</v>
      </c>
      <c r="EJ37" s="35">
        <f>[8]CTN!$M38</f>
        <v>2</v>
      </c>
      <c r="EK37" s="35">
        <f>[7]TTKS!$G38</f>
        <v>8.6</v>
      </c>
      <c r="EL37" s="35" t="str">
        <f>[7]TTKS!$H38</f>
        <v>A</v>
      </c>
      <c r="EM37" s="35">
        <f>[7]TTKS!$I38</f>
        <v>4</v>
      </c>
      <c r="EN37" s="37">
        <v>8.6</v>
      </c>
      <c r="EO37" s="35" t="s">
        <v>68</v>
      </c>
      <c r="EP37" s="37">
        <v>4</v>
      </c>
      <c r="EQ37" s="35">
        <v>8.9</v>
      </c>
      <c r="ER37" s="22" t="s">
        <v>68</v>
      </c>
      <c r="ES37" s="38">
        <v>4</v>
      </c>
      <c r="ET37" s="81">
        <f t="shared" si="5"/>
        <v>3</v>
      </c>
      <c r="EU37" s="82">
        <f t="shared" si="3"/>
        <v>7.66</v>
      </c>
      <c r="EV37" s="99" t="str">
        <f t="shared" si="4"/>
        <v>Khá</v>
      </c>
      <c r="EW37" s="96"/>
    </row>
    <row r="38" spans="1:178" ht="18.95" customHeight="1" x14ac:dyDescent="0.25">
      <c r="A38" s="29">
        <v>30</v>
      </c>
      <c r="B38" s="39" t="s">
        <v>178</v>
      </c>
      <c r="C38" s="40" t="s">
        <v>179</v>
      </c>
      <c r="D38" s="41" t="s">
        <v>180</v>
      </c>
      <c r="E38" s="42" t="s">
        <v>181</v>
      </c>
      <c r="F38" s="34">
        <f>'[1]Phap luat'!$K45</f>
        <v>7.6</v>
      </c>
      <c r="G38" s="34" t="str">
        <f>'[1]Phap luat'!$L45</f>
        <v>B</v>
      </c>
      <c r="H38" s="34">
        <f>'[1]Phap luat'!$M45</f>
        <v>3</v>
      </c>
      <c r="I38" s="34">
        <f>'[1]Hoa DC'!$K45</f>
        <v>5.6</v>
      </c>
      <c r="J38" s="34" t="str">
        <f>'[1]Hoa DC'!$L45</f>
        <v>C</v>
      </c>
      <c r="K38" s="34">
        <f>'[1]Hoa DC'!$M45</f>
        <v>2</v>
      </c>
      <c r="L38" s="35">
        <f>'[1]Toan cao cap A1'!$K45</f>
        <v>5.5</v>
      </c>
      <c r="M38" s="35" t="str">
        <f>'[1]Toan cao cap A1'!$L45</f>
        <v>C</v>
      </c>
      <c r="N38" s="35">
        <f>'[1]Toan cao cap A1'!$M45</f>
        <v>2</v>
      </c>
      <c r="O38" s="35">
        <f>'[1]Nguyen ly 1'!$K45</f>
        <v>7.8</v>
      </c>
      <c r="P38" s="35" t="str">
        <f>'[1]Nguyen ly 1'!$L45</f>
        <v>B</v>
      </c>
      <c r="Q38" s="35">
        <f>'[1]Nguyen ly 1'!$M45</f>
        <v>3</v>
      </c>
      <c r="R38" s="35">
        <f>'[1]Tin hoc'!$K45</f>
        <v>7.3</v>
      </c>
      <c r="S38" s="35" t="str">
        <f>'[1]Tin hoc'!$L45</f>
        <v>B</v>
      </c>
      <c r="T38" s="35">
        <f>'[1]Tin hoc'!$M45</f>
        <v>3</v>
      </c>
      <c r="U38" s="35">
        <f>'[1]Vat ly đc'!$K45</f>
        <v>7.3</v>
      </c>
      <c r="V38" s="35" t="str">
        <f>'[1]Vat ly đc'!$L45</f>
        <v>B</v>
      </c>
      <c r="W38" s="35">
        <f>'[1]Vat ly đc'!$M45</f>
        <v>3</v>
      </c>
      <c r="X38" s="35">
        <f>'[2]HHHH '!$K45</f>
        <v>9.6999999999999993</v>
      </c>
      <c r="Y38" s="35" t="str">
        <f>'[2]HHHH '!$L45</f>
        <v>A</v>
      </c>
      <c r="Z38" s="35">
        <f>'[2]HHHH '!$M45</f>
        <v>4</v>
      </c>
      <c r="AA38" s="35">
        <f>'[2]Toan cao cap A2'!$K45</f>
        <v>6</v>
      </c>
      <c r="AB38" s="35" t="str">
        <f>'[2]Toan cao cap A2'!$L45</f>
        <v>C</v>
      </c>
      <c r="AC38" s="35">
        <f>'[2]Toan cao cap A2'!$M45</f>
        <v>2</v>
      </c>
      <c r="AD38" s="35">
        <f>[2]KHMT!$K45</f>
        <v>8.9</v>
      </c>
      <c r="AE38" s="35" t="str">
        <f>[2]KHMT!$L45</f>
        <v>A</v>
      </c>
      <c r="AF38" s="35">
        <f>[2]KHMT!$M45</f>
        <v>4</v>
      </c>
      <c r="AG38" s="35">
        <f>'[2]Nguyen ly 2'!$K45</f>
        <v>8.8000000000000007</v>
      </c>
      <c r="AH38" s="35" t="str">
        <f>'[2]Nguyen ly 2'!$L45</f>
        <v>A</v>
      </c>
      <c r="AI38" s="35">
        <f>'[2]Nguyen ly 2'!$M45</f>
        <v>4</v>
      </c>
      <c r="AJ38" s="35">
        <f>[3]SHĐC!$K39</f>
        <v>9.9</v>
      </c>
      <c r="AK38" s="35" t="str">
        <f>[3]SHĐC!$L39</f>
        <v>A</v>
      </c>
      <c r="AL38" s="35">
        <f>[3]SHĐC!$M39</f>
        <v>4</v>
      </c>
      <c r="AM38" s="35">
        <f>[3]TTHCM!$K39</f>
        <v>8.6999999999999993</v>
      </c>
      <c r="AN38" s="35" t="str">
        <f>[3]TTHCM!$L39</f>
        <v>A</v>
      </c>
      <c r="AO38" s="35">
        <f>[3]TTHCM!$M39</f>
        <v>4</v>
      </c>
      <c r="AP38" s="35">
        <f>[3]VKT!$K39</f>
        <v>7.9</v>
      </c>
      <c r="AQ38" s="35" t="str">
        <f>[3]VKT!$L39</f>
        <v>B</v>
      </c>
      <c r="AR38" s="35">
        <f>[3]VKT!$M39</f>
        <v>3</v>
      </c>
      <c r="AS38" s="35">
        <f>'[3]Hoa PT'!$K39</f>
        <v>6.9</v>
      </c>
      <c r="AT38" s="35" t="str">
        <f>'[3]Hoa PT'!$L39</f>
        <v>C</v>
      </c>
      <c r="AU38" s="35">
        <f>'[3]Hoa PT'!$M39</f>
        <v>2</v>
      </c>
      <c r="AV38" s="35">
        <f>'[3]QTCN 1'!$K39</f>
        <v>8.8000000000000007</v>
      </c>
      <c r="AW38" s="35" t="str">
        <f>'[3]QTCN 1'!$L39</f>
        <v>A</v>
      </c>
      <c r="AX38" s="35">
        <f>'[3]QTCN 1'!$M39</f>
        <v>4</v>
      </c>
      <c r="AY38" s="35">
        <f>'[3]Toán A3'!$K39</f>
        <v>5.9</v>
      </c>
      <c r="AZ38" s="35" t="str">
        <f>'[3]Toán A3'!$L39</f>
        <v>C</v>
      </c>
      <c r="BA38" s="35">
        <f>'[3]Toán A3'!$M39</f>
        <v>2</v>
      </c>
      <c r="BB38" s="36">
        <v>5.3</v>
      </c>
      <c r="BC38" s="36" t="s">
        <v>74</v>
      </c>
      <c r="BD38" s="36">
        <v>1</v>
      </c>
      <c r="BE38" s="35">
        <f>[4]ĐLCMĐCSVN!$K39</f>
        <v>6.3</v>
      </c>
      <c r="BF38" s="35" t="str">
        <f>[4]ĐLCMĐCSVN!$L39</f>
        <v>C</v>
      </c>
      <c r="BG38" s="35">
        <f>[4]ĐLCMĐCSVN!$M39</f>
        <v>2</v>
      </c>
      <c r="BH38" s="36">
        <v>8.1999999999999993</v>
      </c>
      <c r="BI38" s="36" t="s">
        <v>73</v>
      </c>
      <c r="BJ38" s="36">
        <v>3</v>
      </c>
      <c r="BK38" s="35">
        <f>'[4]Hoa KTMT'!$K39</f>
        <v>6.1</v>
      </c>
      <c r="BL38" s="35" t="str">
        <f>'[4]Hoa KTMT'!$L39</f>
        <v>C</v>
      </c>
      <c r="BM38" s="35">
        <f>'[4]Hoa KTMT'!$M39</f>
        <v>2</v>
      </c>
      <c r="BN38" s="35">
        <f>'[4]Thuy luc'!$K39</f>
        <v>8.6</v>
      </c>
      <c r="BO38" s="35" t="str">
        <f>'[4]Thuy luc'!$L39</f>
        <v>A</v>
      </c>
      <c r="BP38" s="35">
        <f>'[4]Thuy luc'!$M39</f>
        <v>4</v>
      </c>
      <c r="BQ38" s="145">
        <v>6.7</v>
      </c>
      <c r="BR38" s="145" t="str">
        <f t="shared" si="0"/>
        <v>C</v>
      </c>
      <c r="BS38" s="145">
        <f t="shared" si="1"/>
        <v>2</v>
      </c>
      <c r="BT38" s="37">
        <f>[4]PPNCKH!$K39</f>
        <v>9.1</v>
      </c>
      <c r="BU38" s="35" t="str">
        <f>[4]PPNCKH!$L39</f>
        <v>A</v>
      </c>
      <c r="BV38" s="35">
        <f>[4]PPNCKH!$M39</f>
        <v>4</v>
      </c>
      <c r="BW38" s="35">
        <f>[4]BTDDSH!$K39</f>
        <v>9</v>
      </c>
      <c r="BX38" s="35" t="str">
        <f>[4]BTDDSH!$L39</f>
        <v>A</v>
      </c>
      <c r="BY38" s="35">
        <f>[4]BTDDSH!$M39</f>
        <v>4</v>
      </c>
      <c r="BZ38" s="35">
        <f>[4]VSMT!$K39</f>
        <v>9.3000000000000007</v>
      </c>
      <c r="CA38" s="35" t="str">
        <f>[4]VSMT!$L39</f>
        <v>A</v>
      </c>
      <c r="CB38" s="35">
        <f>[4]VSMT!$M39</f>
        <v>4</v>
      </c>
      <c r="CC38" s="35">
        <f>[5]QTHL!$K39</f>
        <v>6.8</v>
      </c>
      <c r="CD38" s="35" t="str">
        <f>[5]QTHL!$L39</f>
        <v>C</v>
      </c>
      <c r="CE38" s="35">
        <f>[5]QTHL!$M39</f>
        <v>2</v>
      </c>
      <c r="CF38" s="35">
        <f>[5]QTSH!$K39</f>
        <v>5.3</v>
      </c>
      <c r="CG38" s="35" t="str">
        <f>[5]QTSH!$L39</f>
        <v>D</v>
      </c>
      <c r="CH38" s="35">
        <f>[5]QTSH!$M39</f>
        <v>1</v>
      </c>
      <c r="CI38" s="35">
        <f>'[5]Doc hoc MT'!$K39</f>
        <v>8.1</v>
      </c>
      <c r="CJ38" s="35" t="str">
        <f>'[5]Doc hoc MT'!$L39</f>
        <v>B</v>
      </c>
      <c r="CK38" s="35">
        <f>'[5]Doc hoc MT'!$M39</f>
        <v>3</v>
      </c>
      <c r="CL38" s="35">
        <f>'[5]TTXLN&amp;NT'!$K39</f>
        <v>8.6</v>
      </c>
      <c r="CM38" s="35" t="str">
        <f>'[5]TTXLN&amp;NT'!$L39</f>
        <v>A</v>
      </c>
      <c r="CN38" s="35">
        <f>'[5]TTXLN&amp;NT'!$M39</f>
        <v>4</v>
      </c>
      <c r="CO38" s="35">
        <f>[5]TACN!$K39</f>
        <v>8.6999999999999993</v>
      </c>
      <c r="CP38" s="35" t="str">
        <f>[5]TACN!$L39</f>
        <v>A</v>
      </c>
      <c r="CQ38" s="35">
        <f>[5]TACN!$M39</f>
        <v>4</v>
      </c>
      <c r="CR38" s="35">
        <f>'[5]QTCN 2'!$K39</f>
        <v>7.5</v>
      </c>
      <c r="CS38" s="35" t="str">
        <f>'[5]QTCN 2'!$L39</f>
        <v>B</v>
      </c>
      <c r="CT38" s="35">
        <f>'[5]QTCN 2'!$M39</f>
        <v>3</v>
      </c>
      <c r="CU38" s="35">
        <f>[5]CNXLNC!$K39</f>
        <v>9.4</v>
      </c>
      <c r="CV38" s="35" t="str">
        <f>[5]CNXLNC!$L39</f>
        <v>A</v>
      </c>
      <c r="CW38" s="35">
        <f>[5]CNXLNC!$M39</f>
        <v>4</v>
      </c>
      <c r="CX38" s="35">
        <f>[6]QLMT!$K39</f>
        <v>8.8000000000000007</v>
      </c>
      <c r="CY38" s="35" t="str">
        <f>[6]QLMT!$L39</f>
        <v>A</v>
      </c>
      <c r="CZ38" s="35">
        <f>[6]QLMT!$M39</f>
        <v>4</v>
      </c>
      <c r="DA38" s="35">
        <f>[6]QTDA!$K39</f>
        <v>10</v>
      </c>
      <c r="DB38" s="35" t="str">
        <f>[6]QTDA!$L39</f>
        <v>A</v>
      </c>
      <c r="DC38" s="35">
        <f>[6]QTDA!$M39</f>
        <v>4</v>
      </c>
      <c r="DD38" s="35">
        <f>[6]ST!$K39</f>
        <v>8.1</v>
      </c>
      <c r="DE38" s="35" t="str">
        <f>[6]ST!$L39</f>
        <v>B</v>
      </c>
      <c r="DF38" s="35">
        <f>[6]ST!$M39</f>
        <v>3</v>
      </c>
      <c r="DG38" s="35">
        <f>[6]TKUD!$K39</f>
        <v>6.8</v>
      </c>
      <c r="DH38" s="35" t="str">
        <f>[6]TKUD!$L39</f>
        <v>C</v>
      </c>
      <c r="DI38" s="35">
        <f>[6]TKUD!$M39</f>
        <v>2</v>
      </c>
      <c r="DJ38" s="35">
        <f>[6]DTM!$K39</f>
        <v>8.8000000000000007</v>
      </c>
      <c r="DK38" s="35" t="str">
        <f>[6]DTM!$L39</f>
        <v>A</v>
      </c>
      <c r="DL38" s="35">
        <f>[6]DTM!$M39</f>
        <v>4</v>
      </c>
      <c r="DM38" s="35">
        <f>[6]STH!$K39</f>
        <v>9.5</v>
      </c>
      <c r="DN38" s="35" t="str">
        <f>[6]STH!$L39</f>
        <v>A</v>
      </c>
      <c r="DO38" s="35">
        <f>[6]STH!$M39</f>
        <v>4</v>
      </c>
      <c r="DP38" s="35">
        <f>[6]TTCN!$G39</f>
        <v>8.8000000000000007</v>
      </c>
      <c r="DQ38" s="35" t="str">
        <f>[6]TTCN!$H39</f>
        <v>A</v>
      </c>
      <c r="DR38" s="35">
        <f>[6]TTCN!$I39</f>
        <v>4</v>
      </c>
      <c r="DS38" s="35">
        <f>'[7]CNXLNT&amp;DA'!$H39</f>
        <v>7.75</v>
      </c>
      <c r="DT38" s="35" t="str">
        <f>'[7]CNXLNT&amp;DA'!$I39</f>
        <v>B</v>
      </c>
      <c r="DU38" s="35">
        <f>'[7]CNXLNT&amp;DA'!$J39</f>
        <v>3</v>
      </c>
      <c r="DV38" s="35">
        <f>[7]QTMT!$K39</f>
        <v>8.9</v>
      </c>
      <c r="DW38" s="35" t="str">
        <f>[7]QTMT!$L39</f>
        <v>A</v>
      </c>
      <c r="DX38" s="35">
        <f>[7]QTMT!$M39</f>
        <v>4</v>
      </c>
      <c r="DY38" s="35">
        <f>'[7]CNXLKT,TO'!$K39</f>
        <v>8.9</v>
      </c>
      <c r="DZ38" s="35" t="str">
        <f>'[7]CNXLKT,TO'!$L39</f>
        <v>A</v>
      </c>
      <c r="EA38" s="35">
        <f>'[7]CNXLKT,TO'!$M39</f>
        <v>4</v>
      </c>
      <c r="EB38" s="35">
        <f>[7]ONKSTO!$K39</f>
        <v>9.5</v>
      </c>
      <c r="EC38" s="35" t="str">
        <f>[7]ONKSTO!$L39</f>
        <v>A</v>
      </c>
      <c r="ED38" s="35">
        <f>[7]ONKSTO!$M39</f>
        <v>4</v>
      </c>
      <c r="EE38" s="35">
        <f>[7]LCSMT!$K39</f>
        <v>9.1999999999999993</v>
      </c>
      <c r="EF38" s="35" t="str">
        <f>[7]LCSMT!$L39</f>
        <v>A</v>
      </c>
      <c r="EG38" s="35">
        <f>[7]LCSMT!$M39</f>
        <v>4</v>
      </c>
      <c r="EH38" s="35">
        <f>[8]CTN!$K39</f>
        <v>7.6</v>
      </c>
      <c r="EI38" s="35" t="str">
        <f>[8]CTN!$L39</f>
        <v>B</v>
      </c>
      <c r="EJ38" s="35">
        <f>[8]CTN!$M39</f>
        <v>3</v>
      </c>
      <c r="EK38" s="35">
        <f>[7]TTKS!$G39</f>
        <v>8.5</v>
      </c>
      <c r="EL38" s="35" t="str">
        <f>[7]TTKS!$H39</f>
        <v>A</v>
      </c>
      <c r="EM38" s="35">
        <f>[7]TTKS!$I39</f>
        <v>4</v>
      </c>
      <c r="EN38" s="43">
        <v>8.5</v>
      </c>
      <c r="EO38" s="35" t="s">
        <v>68</v>
      </c>
      <c r="EP38" s="37">
        <v>4</v>
      </c>
      <c r="EQ38" s="35">
        <v>8.9</v>
      </c>
      <c r="ER38" s="22" t="s">
        <v>68</v>
      </c>
      <c r="ES38" s="38">
        <v>4</v>
      </c>
      <c r="ET38" s="81">
        <f t="shared" si="5"/>
        <v>3.23</v>
      </c>
      <c r="EU38" s="82">
        <f t="shared" si="3"/>
        <v>7.97</v>
      </c>
      <c r="EV38" s="146" t="str">
        <f>IF(ET38&lt;2.5,"Trung bình",IF(ET38&lt;3.2,"Khá",IF(ET38&lt;3.6,"Giỏi","Xuất sắc")))</f>
        <v>Giỏi</v>
      </c>
      <c r="EW38" s="96"/>
    </row>
    <row r="39" spans="1:178" ht="18.95" customHeight="1" x14ac:dyDescent="0.25">
      <c r="A39" s="29">
        <v>31</v>
      </c>
      <c r="B39" s="39" t="s">
        <v>182</v>
      </c>
      <c r="C39" s="40" t="s">
        <v>183</v>
      </c>
      <c r="D39" s="41" t="s">
        <v>184</v>
      </c>
      <c r="E39" s="42" t="s">
        <v>185</v>
      </c>
      <c r="F39" s="34">
        <f>'[1]Phap luat'!$K46</f>
        <v>6.2</v>
      </c>
      <c r="G39" s="34" t="str">
        <f>'[1]Phap luat'!$L46</f>
        <v>C</v>
      </c>
      <c r="H39" s="34">
        <f>'[1]Phap luat'!$M46</f>
        <v>2</v>
      </c>
      <c r="I39" s="34">
        <f>'[1]Hoa DC'!$K46</f>
        <v>5.8</v>
      </c>
      <c r="J39" s="34" t="str">
        <f>'[1]Hoa DC'!$L46</f>
        <v>C</v>
      </c>
      <c r="K39" s="34">
        <f>'[1]Hoa DC'!$M46</f>
        <v>2</v>
      </c>
      <c r="L39" s="35">
        <f>'[1]Toan cao cap A1'!$K46</f>
        <v>5.0999999999999996</v>
      </c>
      <c r="M39" s="35" t="str">
        <f>'[1]Toan cao cap A1'!$L46</f>
        <v>D</v>
      </c>
      <c r="N39" s="35">
        <f>'[1]Toan cao cap A1'!$M46</f>
        <v>1</v>
      </c>
      <c r="O39" s="35">
        <f>'[1]Nguyen ly 1'!$K46</f>
        <v>6.3</v>
      </c>
      <c r="P39" s="35" t="str">
        <f>'[1]Nguyen ly 1'!$L46</f>
        <v>C</v>
      </c>
      <c r="Q39" s="35">
        <f>'[1]Nguyen ly 1'!$M46</f>
        <v>2</v>
      </c>
      <c r="R39" s="35">
        <f>'[1]Tin hoc'!$K46</f>
        <v>8</v>
      </c>
      <c r="S39" s="35" t="str">
        <f>'[1]Tin hoc'!$L46</f>
        <v>B</v>
      </c>
      <c r="T39" s="35">
        <f>'[1]Tin hoc'!$M46</f>
        <v>3</v>
      </c>
      <c r="U39" s="36">
        <v>5.6</v>
      </c>
      <c r="V39" s="36" t="s">
        <v>67</v>
      </c>
      <c r="W39" s="36">
        <v>2</v>
      </c>
      <c r="X39" s="36">
        <v>9.1</v>
      </c>
      <c r="Y39" s="36" t="s">
        <v>68</v>
      </c>
      <c r="Z39" s="36">
        <v>4</v>
      </c>
      <c r="AA39" s="35">
        <f>'[2]Toan cao cap A2'!$K46</f>
        <v>6.2</v>
      </c>
      <c r="AB39" s="35" t="str">
        <f>'[2]Toan cao cap A2'!$L46</f>
        <v>C</v>
      </c>
      <c r="AC39" s="35">
        <f>'[2]Toan cao cap A2'!$M46</f>
        <v>2</v>
      </c>
      <c r="AD39" s="35">
        <f>[2]KHMT!$K46</f>
        <v>6.9</v>
      </c>
      <c r="AE39" s="35" t="str">
        <f>[2]KHMT!$L46</f>
        <v>C</v>
      </c>
      <c r="AF39" s="35">
        <f>[2]KHMT!$M46</f>
        <v>2</v>
      </c>
      <c r="AG39" s="36">
        <v>6.7</v>
      </c>
      <c r="AH39" s="36" t="s">
        <v>67</v>
      </c>
      <c r="AI39" s="36">
        <v>2</v>
      </c>
      <c r="AJ39" s="35">
        <f>[3]SHĐC!$K40</f>
        <v>8.3000000000000007</v>
      </c>
      <c r="AK39" s="35" t="str">
        <f>[3]SHĐC!$L40</f>
        <v>B</v>
      </c>
      <c r="AL39" s="35">
        <f>[3]SHĐC!$M40</f>
        <v>3</v>
      </c>
      <c r="AM39" s="35">
        <f>[3]TTHCM!$K40</f>
        <v>7.9</v>
      </c>
      <c r="AN39" s="35" t="str">
        <f>[3]TTHCM!$L40</f>
        <v>B</v>
      </c>
      <c r="AO39" s="35">
        <f>[3]TTHCM!$M40</f>
        <v>3</v>
      </c>
      <c r="AP39" s="35">
        <f>[3]VKT!$K40</f>
        <v>5.7</v>
      </c>
      <c r="AQ39" s="35" t="str">
        <f>[3]VKT!$L40</f>
        <v>C</v>
      </c>
      <c r="AR39" s="35">
        <f>[3]VKT!$M40</f>
        <v>2</v>
      </c>
      <c r="AS39" s="35">
        <f>'[3]Hoa PT'!$K40</f>
        <v>5.8</v>
      </c>
      <c r="AT39" s="35" t="str">
        <f>'[3]Hoa PT'!$L40</f>
        <v>C</v>
      </c>
      <c r="AU39" s="35">
        <f>'[3]Hoa PT'!$M40</f>
        <v>2</v>
      </c>
      <c r="AV39" s="36">
        <v>5.7</v>
      </c>
      <c r="AW39" s="36" t="s">
        <v>67</v>
      </c>
      <c r="AX39" s="36">
        <v>2</v>
      </c>
      <c r="AY39" s="35">
        <f>'[3]Toán A3'!$K40</f>
        <v>6.2</v>
      </c>
      <c r="AZ39" s="35" t="str">
        <f>'[3]Toán A3'!$L40</f>
        <v>C</v>
      </c>
      <c r="BA39" s="35">
        <f>'[3]Toán A3'!$M40</f>
        <v>2</v>
      </c>
      <c r="BB39" s="36">
        <v>4.9000000000000004</v>
      </c>
      <c r="BC39" s="36" t="s">
        <v>74</v>
      </c>
      <c r="BD39" s="36">
        <v>1</v>
      </c>
      <c r="BE39" s="35">
        <f>[4]ĐLCMĐCSVN!$K40</f>
        <v>6.4</v>
      </c>
      <c r="BF39" s="35" t="str">
        <f>[4]ĐLCMĐCSVN!$L40</f>
        <v>C</v>
      </c>
      <c r="BG39" s="35">
        <f>[4]ĐLCMĐCSVN!$M40</f>
        <v>2</v>
      </c>
      <c r="BH39" s="35">
        <f>'[4]QL,XLCTR'!$K40</f>
        <v>7.6</v>
      </c>
      <c r="BI39" s="35" t="str">
        <f>'[4]QL,XLCTR'!$L40</f>
        <v>B</v>
      </c>
      <c r="BJ39" s="35">
        <f>'[4]QL,XLCTR'!$M40</f>
        <v>3</v>
      </c>
      <c r="BK39" s="35">
        <f>'[4]Hoa KTMT'!$K40</f>
        <v>6.7</v>
      </c>
      <c r="BL39" s="35" t="str">
        <f>'[4]Hoa KTMT'!$L40</f>
        <v>C</v>
      </c>
      <c r="BM39" s="35">
        <f>'[4]Hoa KTMT'!$M40</f>
        <v>2</v>
      </c>
      <c r="BN39" s="35">
        <f>'[4]Thuy luc'!$K40</f>
        <v>4.8</v>
      </c>
      <c r="BO39" s="35" t="str">
        <f>'[4]Thuy luc'!$L40</f>
        <v>D</v>
      </c>
      <c r="BP39" s="35">
        <f>'[4]Thuy luc'!$M40</f>
        <v>1</v>
      </c>
      <c r="BQ39" s="145">
        <v>7</v>
      </c>
      <c r="BR39" s="145" t="str">
        <f t="shared" si="0"/>
        <v>B</v>
      </c>
      <c r="BS39" s="145">
        <f t="shared" si="1"/>
        <v>3</v>
      </c>
      <c r="BT39" s="37">
        <f>[4]PPNCKH!$K40</f>
        <v>9.1</v>
      </c>
      <c r="BU39" s="35" t="str">
        <f>[4]PPNCKH!$L40</f>
        <v>A</v>
      </c>
      <c r="BV39" s="35">
        <f>[4]PPNCKH!$M40</f>
        <v>4</v>
      </c>
      <c r="BW39" s="35">
        <f>[4]BTDDSH!$K40</f>
        <v>8.6</v>
      </c>
      <c r="BX39" s="35" t="str">
        <f>[4]BTDDSH!$L40</f>
        <v>A</v>
      </c>
      <c r="BY39" s="35">
        <f>[4]BTDDSH!$M40</f>
        <v>4</v>
      </c>
      <c r="BZ39" s="35">
        <f>[4]VSMT!$K40</f>
        <v>8.8000000000000007</v>
      </c>
      <c r="CA39" s="35" t="str">
        <f>[4]VSMT!$L40</f>
        <v>A</v>
      </c>
      <c r="CB39" s="35">
        <f>[4]VSMT!$M40</f>
        <v>4</v>
      </c>
      <c r="CC39" s="35">
        <f>[5]QTHL!$K40</f>
        <v>8.9</v>
      </c>
      <c r="CD39" s="35" t="str">
        <f>[5]QTHL!$L40</f>
        <v>A</v>
      </c>
      <c r="CE39" s="35">
        <f>[5]QTHL!$M40</f>
        <v>4</v>
      </c>
      <c r="CF39" s="35">
        <f>[5]QTSH!$K40</f>
        <v>8.1999999999999993</v>
      </c>
      <c r="CG39" s="35" t="str">
        <f>[5]QTSH!$L40</f>
        <v>B</v>
      </c>
      <c r="CH39" s="35">
        <f>[5]QTSH!$M40</f>
        <v>3</v>
      </c>
      <c r="CI39" s="35">
        <f>'[5]Doc hoc MT'!$K40</f>
        <v>7.8</v>
      </c>
      <c r="CJ39" s="35" t="str">
        <f>'[5]Doc hoc MT'!$L40</f>
        <v>B</v>
      </c>
      <c r="CK39" s="35">
        <f>'[5]Doc hoc MT'!$M40</f>
        <v>3</v>
      </c>
      <c r="CL39" s="35">
        <f>'[5]TTXLN&amp;NT'!$K40</f>
        <v>9.3000000000000007</v>
      </c>
      <c r="CM39" s="35" t="str">
        <f>'[5]TTXLN&amp;NT'!$L40</f>
        <v>A</v>
      </c>
      <c r="CN39" s="35">
        <f>'[5]TTXLN&amp;NT'!$M40</f>
        <v>4</v>
      </c>
      <c r="CO39" s="35">
        <f>[5]TACN!$K40</f>
        <v>7.6</v>
      </c>
      <c r="CP39" s="35" t="str">
        <f>[5]TACN!$L40</f>
        <v>B</v>
      </c>
      <c r="CQ39" s="35">
        <f>[5]TACN!$M40</f>
        <v>3</v>
      </c>
      <c r="CR39" s="35">
        <f>'[5]QTCN 2'!$K40</f>
        <v>8.1</v>
      </c>
      <c r="CS39" s="35" t="str">
        <f>'[5]QTCN 2'!$L40</f>
        <v>B</v>
      </c>
      <c r="CT39" s="35">
        <f>'[5]QTCN 2'!$M40</f>
        <v>3</v>
      </c>
      <c r="CU39" s="35">
        <f>[5]CNXLNC!$K40</f>
        <v>8.9</v>
      </c>
      <c r="CV39" s="35" t="str">
        <f>[5]CNXLNC!$L40</f>
        <v>A</v>
      </c>
      <c r="CW39" s="35">
        <f>[5]CNXLNC!$M40</f>
        <v>4</v>
      </c>
      <c r="CX39" s="35">
        <f>[6]QLMT!$K40</f>
        <v>7.3</v>
      </c>
      <c r="CY39" s="35" t="str">
        <f>[6]QLMT!$L40</f>
        <v>B</v>
      </c>
      <c r="CZ39" s="35">
        <f>[6]QLMT!$M40</f>
        <v>3</v>
      </c>
      <c r="DA39" s="35">
        <f>[6]QTDA!$K40</f>
        <v>8.9</v>
      </c>
      <c r="DB39" s="35" t="str">
        <f>[6]QTDA!$L40</f>
        <v>A</v>
      </c>
      <c r="DC39" s="35">
        <f>[6]QTDA!$M40</f>
        <v>4</v>
      </c>
      <c r="DD39" s="35">
        <f>[6]ST!$K40</f>
        <v>7.7</v>
      </c>
      <c r="DE39" s="35" t="str">
        <f>[6]ST!$L40</f>
        <v>B</v>
      </c>
      <c r="DF39" s="35">
        <f>[6]ST!$M40</f>
        <v>3</v>
      </c>
      <c r="DG39" s="35">
        <f>[6]TKUD!$K40</f>
        <v>5.3</v>
      </c>
      <c r="DH39" s="35" t="str">
        <f>[6]TKUD!$L40</f>
        <v>D</v>
      </c>
      <c r="DI39" s="35">
        <f>[6]TKUD!$M40</f>
        <v>1</v>
      </c>
      <c r="DJ39" s="35">
        <f>[6]DTM!$K40</f>
        <v>8.4</v>
      </c>
      <c r="DK39" s="35" t="str">
        <f>[6]DTM!$L40</f>
        <v>B</v>
      </c>
      <c r="DL39" s="35">
        <f>[6]DTM!$M40</f>
        <v>3</v>
      </c>
      <c r="DM39" s="35">
        <f>[6]STH!$K40</f>
        <v>8.6</v>
      </c>
      <c r="DN39" s="35" t="str">
        <f>[6]STH!$L40</f>
        <v>A</v>
      </c>
      <c r="DO39" s="35">
        <f>[6]STH!$M40</f>
        <v>4</v>
      </c>
      <c r="DP39" s="35">
        <f>[6]TTCN!$G40</f>
        <v>9</v>
      </c>
      <c r="DQ39" s="35" t="str">
        <f>[6]TTCN!$H40</f>
        <v>A</v>
      </c>
      <c r="DR39" s="35">
        <f>[6]TTCN!$I40</f>
        <v>4</v>
      </c>
      <c r="DS39" s="35">
        <f>'[7]CNXLNT&amp;DA'!$H40</f>
        <v>8.65</v>
      </c>
      <c r="DT39" s="35" t="str">
        <f>'[7]CNXLNT&amp;DA'!$I40</f>
        <v>A</v>
      </c>
      <c r="DU39" s="35">
        <f>'[7]CNXLNT&amp;DA'!$J40</f>
        <v>4</v>
      </c>
      <c r="DV39" s="35">
        <f>[7]QTMT!$K40</f>
        <v>8.6</v>
      </c>
      <c r="DW39" s="35" t="str">
        <f>[7]QTMT!$L40</f>
        <v>A</v>
      </c>
      <c r="DX39" s="35">
        <f>[7]QTMT!$M40</f>
        <v>4</v>
      </c>
      <c r="DY39" s="35">
        <f>'[7]CNXLKT,TO'!$K40</f>
        <v>8.5</v>
      </c>
      <c r="DZ39" s="35" t="str">
        <f>'[7]CNXLKT,TO'!$L40</f>
        <v>A</v>
      </c>
      <c r="EA39" s="35">
        <f>'[7]CNXLKT,TO'!$M40</f>
        <v>4</v>
      </c>
      <c r="EB39" s="35">
        <f>[7]ONKSTO!$K40</f>
        <v>9.4</v>
      </c>
      <c r="EC39" s="35" t="str">
        <f>[7]ONKSTO!$L40</f>
        <v>A</v>
      </c>
      <c r="ED39" s="35">
        <f>[7]ONKSTO!$M40</f>
        <v>4</v>
      </c>
      <c r="EE39" s="35">
        <f>[7]LCSMT!$K40</f>
        <v>8.8000000000000007</v>
      </c>
      <c r="EF39" s="35" t="str">
        <f>[7]LCSMT!$L40</f>
        <v>A</v>
      </c>
      <c r="EG39" s="35">
        <f>[7]LCSMT!$M40</f>
        <v>4</v>
      </c>
      <c r="EH39" s="35">
        <f>[8]CTN!$K40</f>
        <v>6.4</v>
      </c>
      <c r="EI39" s="35" t="str">
        <f>[8]CTN!$L40</f>
        <v>C</v>
      </c>
      <c r="EJ39" s="35">
        <f>[8]CTN!$M40</f>
        <v>2</v>
      </c>
      <c r="EK39" s="35">
        <f>[7]TTKS!$G40</f>
        <v>8.6999999999999993</v>
      </c>
      <c r="EL39" s="35" t="str">
        <f>[7]TTKS!$H40</f>
        <v>A</v>
      </c>
      <c r="EM39" s="35">
        <f>[7]TTKS!$I40</f>
        <v>4</v>
      </c>
      <c r="EN39" s="43">
        <v>8.6999999999999993</v>
      </c>
      <c r="EO39" s="35" t="s">
        <v>68</v>
      </c>
      <c r="EP39" s="37">
        <v>4</v>
      </c>
      <c r="EQ39" s="35">
        <v>8.3000000000000007</v>
      </c>
      <c r="ER39" s="22" t="s">
        <v>73</v>
      </c>
      <c r="ES39" s="38">
        <v>3</v>
      </c>
      <c r="ET39" s="81">
        <f t="shared" si="5"/>
        <v>2.88</v>
      </c>
      <c r="EU39" s="82">
        <f t="shared" si="3"/>
        <v>7.49</v>
      </c>
      <c r="EV39" s="99" t="str">
        <f t="shared" si="4"/>
        <v>Khá</v>
      </c>
      <c r="EW39" s="96"/>
    </row>
    <row r="40" spans="1:178" ht="17.100000000000001" customHeight="1" x14ac:dyDescent="0.25">
      <c r="A40" s="59"/>
      <c r="B40" s="60" t="s">
        <v>187</v>
      </c>
      <c r="C40" s="60"/>
      <c r="D40" s="60"/>
      <c r="E40" s="60"/>
      <c r="F40" s="61"/>
      <c r="G40" s="61"/>
      <c r="H40" s="61"/>
      <c r="I40" s="61"/>
      <c r="J40" s="61"/>
      <c r="K40" s="61"/>
      <c r="L40" s="62"/>
      <c r="M40" s="62"/>
      <c r="N40" s="62"/>
      <c r="O40" s="61"/>
      <c r="P40" s="61"/>
      <c r="Q40" s="61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2"/>
      <c r="AT40" s="62"/>
      <c r="AU40" s="62"/>
      <c r="AV40" s="63"/>
      <c r="AW40" s="63"/>
      <c r="AX40" s="63"/>
      <c r="AY40" s="62"/>
      <c r="AZ40" s="62"/>
      <c r="BA40" s="62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2"/>
      <c r="BO40" s="62"/>
      <c r="BP40" s="62"/>
      <c r="BQ40" s="63"/>
      <c r="BR40" s="63"/>
      <c r="BS40" s="63"/>
      <c r="BT40" s="64"/>
      <c r="BU40" s="65"/>
      <c r="BV40" s="65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2"/>
      <c r="CJ40" s="62"/>
      <c r="CK40" s="62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6"/>
      <c r="DL40" s="63"/>
      <c r="DM40" s="63"/>
      <c r="DN40" s="66"/>
      <c r="DO40" s="63"/>
      <c r="DP40" s="63"/>
      <c r="DQ40" s="66"/>
      <c r="DR40" s="67"/>
      <c r="DS40" s="67"/>
      <c r="DT40" s="66"/>
      <c r="DU40" s="67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2"/>
      <c r="EL40" s="62"/>
      <c r="EM40" s="62"/>
      <c r="EN40" s="67"/>
      <c r="EO40" s="66"/>
      <c r="EP40" s="67"/>
      <c r="EQ40" s="63"/>
      <c r="ER40" s="68"/>
      <c r="ES40" s="69"/>
      <c r="ET40" s="70"/>
      <c r="EU40" s="71"/>
      <c r="EV40" s="72"/>
      <c r="EW40" s="73"/>
    </row>
  </sheetData>
  <mergeCells count="115">
    <mergeCell ref="EN7:EP7"/>
    <mergeCell ref="DG7:DI7"/>
    <mergeCell ref="DJ7:DL7"/>
    <mergeCell ref="DM7:DO7"/>
    <mergeCell ref="DP7:DR7"/>
    <mergeCell ref="DS7:DU7"/>
    <mergeCell ref="DV7:DX7"/>
    <mergeCell ref="CU7:CW7"/>
    <mergeCell ref="CX7:CZ7"/>
    <mergeCell ref="DA7:DC7"/>
    <mergeCell ref="DD7:DF7"/>
    <mergeCell ref="AA5:AX5"/>
    <mergeCell ref="AY5:BV5"/>
    <mergeCell ref="BW5:CT5"/>
    <mergeCell ref="CU5:DR5"/>
    <mergeCell ref="DY7:EA7"/>
    <mergeCell ref="EB7:ED7"/>
    <mergeCell ref="EE7:EG7"/>
    <mergeCell ref="EH7:EJ7"/>
    <mergeCell ref="EK7:EM7"/>
    <mergeCell ref="BW7:BY7"/>
    <mergeCell ref="BZ7:CB7"/>
    <mergeCell ref="DS6:DU6"/>
    <mergeCell ref="CC7:CE7"/>
    <mergeCell ref="CF7:CH7"/>
    <mergeCell ref="CI7:CK7"/>
    <mergeCell ref="CL7:CN7"/>
    <mergeCell ref="BT7:BV7"/>
    <mergeCell ref="AM7:AO7"/>
    <mergeCell ref="AP7:AR7"/>
    <mergeCell ref="AS7:AU7"/>
    <mergeCell ref="AV7:AX7"/>
    <mergeCell ref="AY7:BA7"/>
    <mergeCell ref="BB7:BD7"/>
    <mergeCell ref="CF6:CH6"/>
    <mergeCell ref="CO7:CQ7"/>
    <mergeCell ref="CR7:CT7"/>
    <mergeCell ref="BQ7:BS7"/>
    <mergeCell ref="CI6:CK6"/>
    <mergeCell ref="CL6:CN6"/>
    <mergeCell ref="DJ6:DL6"/>
    <mergeCell ref="DM6:DO6"/>
    <mergeCell ref="DP6:DR6"/>
    <mergeCell ref="DS5:ES5"/>
    <mergeCell ref="ET5:EU6"/>
    <mergeCell ref="AM6:AO6"/>
    <mergeCell ref="AY6:BA6"/>
    <mergeCell ref="BB6:BD6"/>
    <mergeCell ref="BE6:BG6"/>
    <mergeCell ref="X6:Z6"/>
    <mergeCell ref="AA6:AC6"/>
    <mergeCell ref="BE7:BG7"/>
    <mergeCell ref="BH7:BJ7"/>
    <mergeCell ref="BK7:BM7"/>
    <mergeCell ref="BN7:BP7"/>
    <mergeCell ref="X7:Z7"/>
    <mergeCell ref="AA7:AC7"/>
    <mergeCell ref="AD7:AF7"/>
    <mergeCell ref="AG7:AI7"/>
    <mergeCell ref="AJ7:AL7"/>
    <mergeCell ref="AP6:AR6"/>
    <mergeCell ref="AS6:AU6"/>
    <mergeCell ref="AV6:AX6"/>
    <mergeCell ref="EB6:ED6"/>
    <mergeCell ref="EE6:EG6"/>
    <mergeCell ref="EH6:EJ6"/>
    <mergeCell ref="CO6:CQ6"/>
    <mergeCell ref="U6:W6"/>
    <mergeCell ref="EK6:EM6"/>
    <mergeCell ref="EN6:EP6"/>
    <mergeCell ref="F7:H7"/>
    <mergeCell ref="I7:K7"/>
    <mergeCell ref="DA6:DC6"/>
    <mergeCell ref="DD6:DF6"/>
    <mergeCell ref="DG6:DI6"/>
    <mergeCell ref="AD6:AF6"/>
    <mergeCell ref="AG6:AI6"/>
    <mergeCell ref="AJ6:AL6"/>
    <mergeCell ref="DV6:DX6"/>
    <mergeCell ref="DY6:EA6"/>
    <mergeCell ref="CR6:CT6"/>
    <mergeCell ref="CU6:CW6"/>
    <mergeCell ref="CX6:CZ6"/>
    <mergeCell ref="BH6:BJ6"/>
    <mergeCell ref="BK6:BM6"/>
    <mergeCell ref="BN6:BP6"/>
    <mergeCell ref="BQ6:BS6"/>
    <mergeCell ref="BT6:BV6"/>
    <mergeCell ref="BW6:BY6"/>
    <mergeCell ref="BZ6:CB6"/>
    <mergeCell ref="CC6:CE6"/>
    <mergeCell ref="EV5:EV8"/>
    <mergeCell ref="EW5:EW8"/>
    <mergeCell ref="EQ6:ES6"/>
    <mergeCell ref="EQ7:ES7"/>
    <mergeCell ref="ET7:EU7"/>
    <mergeCell ref="A1:D1"/>
    <mergeCell ref="F1:T1"/>
    <mergeCell ref="A2:D2"/>
    <mergeCell ref="F2:T2"/>
    <mergeCell ref="F3:T3"/>
    <mergeCell ref="A5:A8"/>
    <mergeCell ref="B5:B8"/>
    <mergeCell ref="C5:D8"/>
    <mergeCell ref="E5:E8"/>
    <mergeCell ref="F5:Z5"/>
    <mergeCell ref="L7:N7"/>
    <mergeCell ref="O7:Q7"/>
    <mergeCell ref="R7:T7"/>
    <mergeCell ref="U7:W7"/>
    <mergeCell ref="F6:H6"/>
    <mergeCell ref="I6:K6"/>
    <mergeCell ref="L6:N6"/>
    <mergeCell ref="O6:Q6"/>
    <mergeCell ref="R6:T6"/>
  </mergeCells>
  <pageMargins left="0.37" right="0.39" top="0.31" bottom="0.3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dhhqt</dc:creator>
  <cp:lastModifiedBy>Windows User</cp:lastModifiedBy>
  <cp:lastPrinted>2018-04-18T02:33:12Z</cp:lastPrinted>
  <dcterms:created xsi:type="dcterms:W3CDTF">2018-03-21T09:19:52Z</dcterms:created>
  <dcterms:modified xsi:type="dcterms:W3CDTF">2018-07-04T22:36:04Z</dcterms:modified>
</cp:coreProperties>
</file>