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880" activeTab="6"/>
  </bookViews>
  <sheets>
    <sheet name="UDTH" sheetId="1" r:id="rId1"/>
    <sheet name="TTCBKT" sheetId="2" r:id="rId2"/>
    <sheet name="TCTC" sheetId="3" r:id="rId3"/>
    <sheet name="TNCT" sheetId="4" r:id="rId4"/>
    <sheet name="KCNBT" sheetId="5" r:id="rId5"/>
    <sheet name="Chuan doan" sheetId="6" r:id="rId6"/>
    <sheet name="CTTV" sheetId="7" r:id="rId7"/>
    <sheet name="NM" sheetId="8" r:id="rId8"/>
  </sheets>
  <definedNames/>
  <calcPr fullCalcOnLoad="1"/>
</workbook>
</file>

<file path=xl/sharedStrings.xml><?xml version="1.0" encoding="utf-8"?>
<sst xmlns="http://schemas.openxmlformats.org/spreadsheetml/2006/main" count="283" uniqueCount="57">
  <si>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</si>
  <si>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</si>
  <si>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</si>
  <si>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</si>
  <si>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</si>
  <si>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</si>
  <si>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</si>
  <si>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</si>
  <si>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</si>
  <si>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</si>
  <si>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</si>
  <si>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</si>
  <si>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</si>
  <si>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</si>
  <si>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</si>
  <si>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</si>
  <si>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NIÊN KHÓA: 2013 - 2018</t>
  </si>
  <si>
    <t>Người đọc điểm</t>
  </si>
  <si>
    <t>Người vào điểm</t>
  </si>
  <si>
    <t>Hoàng Xuân</t>
  </si>
  <si>
    <t>LỚP: KỸ THUẬT CÔNG TRÌNH XÂY DỰNG K5</t>
  </si>
  <si>
    <t>ĐIỂM KIỂM TRA ĐỊNH KỲ (M2 - HS2)</t>
  </si>
  <si>
    <t>ĐIỂM THI KẾT THÚC HỌC PHẦN (M3 - HS 7)</t>
  </si>
  <si>
    <t>Xác nhận của Phòng ĐT - KHCN</t>
  </si>
  <si>
    <t>Người dò điểm</t>
  </si>
  <si>
    <t>Nguyễn Thị Thi</t>
  </si>
  <si>
    <t>Hà Thị Ngọc Diệu</t>
  </si>
  <si>
    <t>Nguyễn Ngọc Thuỷ Tiên</t>
  </si>
  <si>
    <t>Vũ Trung Kiên</t>
  </si>
  <si>
    <t>Danh sách này gồm có 1 sinh viên./.</t>
  </si>
  <si>
    <t>13Q1021077</t>
  </si>
  <si>
    <t>Tín</t>
  </si>
  <si>
    <t>02.05.1995</t>
  </si>
  <si>
    <t>Giảng viên:  Tạ Quang Tài</t>
  </si>
  <si>
    <t>HỌC PHẦN: Ứng dụng tin học trong TKCT          SỐ TÍN CHỈ: 2</t>
  </si>
  <si>
    <t>Học kỳ I- Năm học: 2018 - 2019 (Học lại)</t>
  </si>
  <si>
    <t>HỌC PHẦN: Thực tập cán bộ kỹ thuật          SỐ TC: 2</t>
  </si>
  <si>
    <t>HỌC PHẦN: Tổ chức thi công và đồ án          SỐ TÍN CHỈ: 4</t>
  </si>
  <si>
    <t>Giảng viên:  Lê Tuấn Vũ</t>
  </si>
  <si>
    <t>Học kỳ I - Năm học: 2018 - 2019 (Học lại)</t>
  </si>
  <si>
    <t>ĐỒ ÁN M 2.2</t>
  </si>
  <si>
    <t>ĐIỂM THI KẾT THÚC HỌC PHẦN (M3 - HS 5)</t>
  </si>
  <si>
    <t>ĐIỂM KIỂM TRA ĐỊNH KỲ (M2 - HS4)</t>
  </si>
  <si>
    <t>Giảng viên: Khoa KTXD</t>
  </si>
  <si>
    <t>HỌC PHẦN: Thí nghiệm công trình          SỐ TÍN CHỈ: 2</t>
  </si>
  <si>
    <t>Giảng viên:  Phạm Văn Lê Cường</t>
  </si>
  <si>
    <t xml:space="preserve"> M 2.2</t>
  </si>
  <si>
    <t>ĐIỂM KIỂM TRA ĐỊNH KỲ (M2 - HS3)</t>
  </si>
  <si>
    <t>ĐIỂM THI KẾT THÚC HỌC PHẦN (M3 - HS 6)</t>
  </si>
  <si>
    <t>HỌC PHẦN: Kết cấu nhà bê tông cốt thép và đồ án         SỐ TÍN CHỈ: 4</t>
  </si>
  <si>
    <t>ĐỒ ÁN M 2.1</t>
  </si>
  <si>
    <t>HỌC PHẦN: Chuẩn đoán và kiểm định công trình  SỐ TÍN CHỈ: 2</t>
  </si>
  <si>
    <t>Giảng viên:  Hồ Sỹ Thái</t>
  </si>
  <si>
    <t>HỌC PHẦN: Công tác tư vấn xây dựng   SỐ TÍN CHỈ: 2</t>
  </si>
  <si>
    <t>HỌC PHẦN: Nền móng và đồ án   SỐ TÍN CHỈ: 4</t>
  </si>
  <si>
    <t>Giảng viên:  Phan Nghiêm Vũ</t>
  </si>
  <si>
    <t xml:space="preserve"> M 2.1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</si>
</sst>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;[Red]0"/>
    <numFmt numFmtId="190" formatCode="#,##0.0"/>
    <numFmt numFmtId="191" formatCode="_(* #,##0.0_);_(* \(#,##0.0\);_(* &quot;-&quot;??_);_(@_)"/>
    <numFmt numFmtId="192" formatCode="#,##0.0_);\(#,##0.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3" fontId="43" fillId="0" borderId="11" xfId="0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27" sqref="K27:L27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28125" style="1" customWidth="1"/>
    <col min="4" max="4" width="6.00390625" style="1" customWidth="1"/>
    <col min="5" max="5" width="11.57421875" style="1" customWidth="1"/>
    <col min="6" max="6" width="9.7109375" style="12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46" t="s">
        <v>16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29" t="s">
        <v>35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34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33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21</v>
      </c>
      <c r="H8" s="42"/>
      <c r="I8" s="43"/>
      <c r="J8" s="39" t="s">
        <v>22</v>
      </c>
      <c r="K8" s="41" t="s">
        <v>11</v>
      </c>
      <c r="L8" s="42"/>
      <c r="M8" s="43"/>
      <c r="N8" s="31" t="s">
        <v>15</v>
      </c>
      <c r="O8" s="32"/>
    </row>
    <row r="9" spans="1:15" s="4" customFormat="1" ht="39.75" customHeight="1">
      <c r="A9" s="37"/>
      <c r="B9" s="37"/>
      <c r="C9" s="37"/>
      <c r="D9" s="37"/>
      <c r="E9" s="37"/>
      <c r="F9" s="40"/>
      <c r="G9" s="6" t="s">
        <v>8</v>
      </c>
      <c r="H9" s="15" t="s">
        <v>9</v>
      </c>
      <c r="I9" s="3" t="s">
        <v>10</v>
      </c>
      <c r="J9" s="40"/>
      <c r="K9" s="3" t="s">
        <v>13</v>
      </c>
      <c r="L9" s="3" t="s">
        <v>6</v>
      </c>
      <c r="M9" s="3" t="s">
        <v>14</v>
      </c>
      <c r="N9" s="33"/>
      <c r="O9" s="34"/>
    </row>
    <row r="10" spans="1:15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5</v>
      </c>
      <c r="G10" s="18">
        <v>4</v>
      </c>
      <c r="H10" s="13"/>
      <c r="I10" s="13">
        <f>G10</f>
        <v>4</v>
      </c>
      <c r="J10" s="13">
        <v>8</v>
      </c>
      <c r="K10" s="19">
        <f>ROUND((J10*7+I10*2+F10)/10,1)</f>
        <v>6.9</v>
      </c>
      <c r="L10" s="27" t="str">
        <f>IF(K10&gt;=8.5,"A",IF(K10&gt;=7,"B",IF(K10&gt;=5.5,"C",IF(K10&gt;=4,"D",IF(AND(K10&lt;4,K10&gt;=0),"F",IF(AND(#REF!="",I10="",J10=""),"I",IF(OR(#REF!&lt;&gt;"",I10&lt;&gt;"",J10&lt;&gt;""),"X","R")))))))</f>
        <v>C</v>
      </c>
      <c r="M10" s="28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5" ht="15.75">
      <c r="B13" s="29" t="s">
        <v>23</v>
      </c>
      <c r="C13" s="29"/>
      <c r="D13" s="29"/>
      <c r="E13" s="29" t="s">
        <v>17</v>
      </c>
      <c r="F13" s="29"/>
      <c r="G13" s="29"/>
      <c r="H13" s="29"/>
      <c r="I13" s="30" t="s">
        <v>18</v>
      </c>
      <c r="J13" s="30"/>
      <c r="K13" s="30"/>
      <c r="L13" s="16"/>
      <c r="M13" s="30" t="s">
        <v>24</v>
      </c>
      <c r="N13" s="30"/>
      <c r="O13" s="3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5" ht="15.75">
      <c r="B17" s="29" t="s">
        <v>28</v>
      </c>
      <c r="C17" s="29"/>
      <c r="D17" s="29"/>
      <c r="E17" s="29" t="s">
        <v>26</v>
      </c>
      <c r="F17" s="29"/>
      <c r="G17" s="29"/>
      <c r="H17" s="29"/>
      <c r="I17" s="29" t="s">
        <v>25</v>
      </c>
      <c r="J17" s="29"/>
      <c r="K17" s="29"/>
      <c r="L17" s="16"/>
      <c r="M17" s="30" t="s">
        <v>27</v>
      </c>
      <c r="N17" s="30"/>
      <c r="O17" s="3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34" right="0.29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1.7109375" style="1" customWidth="1"/>
    <col min="4" max="4" width="5.140625" style="1" customWidth="1"/>
    <col min="5" max="5" width="11.57421875" style="1" customWidth="1"/>
    <col min="6" max="6" width="9.7109375" style="12" customWidth="1"/>
    <col min="7" max="7" width="8.7109375" style="1" customWidth="1"/>
    <col min="8" max="8" width="6.00390625" style="5" customWidth="1"/>
    <col min="9" max="9" width="7.7109375" style="5" customWidth="1"/>
    <col min="10" max="10" width="10.7109375" style="1" customWidth="1"/>
    <col min="11" max="11" width="11.28125" style="1" customWidth="1"/>
    <col min="12" max="16384" width="9.140625" style="1" customWidth="1"/>
  </cols>
  <sheetData>
    <row r="1" spans="1:10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</row>
    <row r="2" spans="1:10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</row>
    <row r="3" spans="5:10" ht="20.25" customHeight="1">
      <c r="E3" s="46" t="s">
        <v>16</v>
      </c>
      <c r="F3" s="46"/>
      <c r="G3" s="46"/>
      <c r="H3" s="46"/>
      <c r="I3" s="46"/>
      <c r="J3" s="46"/>
    </row>
    <row r="4" spans="5:10" ht="18.75" customHeight="1">
      <c r="E4" s="29" t="s">
        <v>35</v>
      </c>
      <c r="F4" s="29"/>
      <c r="G4" s="29"/>
      <c r="H4" s="29"/>
      <c r="I4" s="29"/>
      <c r="J4" s="29"/>
    </row>
    <row r="5" spans="5:10" ht="18.75" customHeight="1">
      <c r="E5" s="36" t="s">
        <v>36</v>
      </c>
      <c r="F5" s="36"/>
      <c r="G5" s="36"/>
      <c r="H5" s="36"/>
      <c r="I5" s="36"/>
      <c r="J5" s="36"/>
    </row>
    <row r="6" spans="5:10" ht="15.75" customHeight="1">
      <c r="E6" s="36" t="s">
        <v>43</v>
      </c>
      <c r="F6" s="36"/>
      <c r="G6" s="36"/>
      <c r="H6" s="36"/>
      <c r="I6" s="36"/>
      <c r="J6" s="36"/>
    </row>
    <row r="7" ht="10.5" customHeight="1"/>
    <row r="8" spans="1:11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11</v>
      </c>
      <c r="H8" s="42"/>
      <c r="I8" s="43"/>
      <c r="J8" s="31" t="s">
        <v>15</v>
      </c>
      <c r="K8" s="32"/>
    </row>
    <row r="9" spans="1:11" s="4" customFormat="1" ht="39.75" customHeight="1">
      <c r="A9" s="37"/>
      <c r="B9" s="37"/>
      <c r="C9" s="37"/>
      <c r="D9" s="37"/>
      <c r="E9" s="37"/>
      <c r="F9" s="40"/>
      <c r="G9" s="3" t="s">
        <v>13</v>
      </c>
      <c r="H9" s="3" t="s">
        <v>6</v>
      </c>
      <c r="I9" s="3" t="s">
        <v>14</v>
      </c>
      <c r="J9" s="33"/>
      <c r="K9" s="34"/>
    </row>
    <row r="10" spans="1:11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8</v>
      </c>
      <c r="G10" s="19">
        <f>F10</f>
        <v>8</v>
      </c>
      <c r="H10" s="20" t="str">
        <f>IF(G10&gt;=8.5,"A",IF(G10&gt;=7,"B",IF(G10&gt;=5.5,"C",IF(G10&gt;=4,"D",IF(AND(G10&lt;4,G10&gt;=0),"F",IF(AND(#REF!="",#REF!="",#REF!=""),"I",IF(OR(#REF!&lt;&gt;"",#REF!&lt;&gt;"",#REF!&lt;&gt;""),"X","R")))))))</f>
        <v>B</v>
      </c>
      <c r="I10" s="21">
        <f>IF(H10="A",4,IF(H10="B",3,IF(H10="C",2,IF(H10="D",1,0))))</f>
        <v>3</v>
      </c>
      <c r="J10" s="7" t="str">
        <f>IF(H10="A","GIỎI",IF(H10="B","KHÁ",IF(H10="C","TB",IF(H10="D","TB YẾU","KÉM"))))</f>
        <v>KHÁ</v>
      </c>
      <c r="K10" s="2" t="str">
        <f>IF(OR(F10&lt;4,F10&lt;=2),"KHÔNG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1" ht="15.75">
      <c r="B13" s="29" t="s">
        <v>23</v>
      </c>
      <c r="C13" s="29"/>
      <c r="D13" s="29"/>
      <c r="E13" s="29" t="s">
        <v>17</v>
      </c>
      <c r="F13" s="29"/>
      <c r="G13" s="30" t="s">
        <v>18</v>
      </c>
      <c r="H13" s="30"/>
      <c r="I13" s="30"/>
      <c r="J13" s="30" t="s">
        <v>24</v>
      </c>
      <c r="K13" s="30"/>
    </row>
    <row r="14" spans="2:9" ht="15.75">
      <c r="B14" s="9"/>
      <c r="C14" s="9"/>
      <c r="D14" s="9"/>
      <c r="E14" s="9"/>
      <c r="F14" s="11"/>
      <c r="G14" s="9"/>
      <c r="H14" s="10"/>
      <c r="I14" s="10"/>
    </row>
    <row r="15" spans="2:9" ht="15.75">
      <c r="B15" s="9"/>
      <c r="C15" s="9"/>
      <c r="D15" s="9"/>
      <c r="E15" s="9"/>
      <c r="F15" s="11"/>
      <c r="G15" s="9"/>
      <c r="H15" s="10"/>
      <c r="I15" s="10"/>
    </row>
    <row r="16" spans="2:9" ht="15.75">
      <c r="B16" s="9"/>
      <c r="C16" s="9"/>
      <c r="D16" s="9"/>
      <c r="E16" s="9"/>
      <c r="F16" s="11"/>
      <c r="G16" s="9"/>
      <c r="H16" s="10"/>
      <c r="I16" s="10"/>
    </row>
    <row r="17" spans="2:11" ht="15.75">
      <c r="B17" s="29" t="s">
        <v>28</v>
      </c>
      <c r="C17" s="29"/>
      <c r="D17" s="29"/>
      <c r="E17" s="29" t="s">
        <v>26</v>
      </c>
      <c r="F17" s="29"/>
      <c r="G17" s="29" t="s">
        <v>25</v>
      </c>
      <c r="H17" s="29"/>
      <c r="I17" s="29"/>
      <c r="J17" s="30" t="s">
        <v>25</v>
      </c>
      <c r="K17" s="30"/>
    </row>
    <row r="18" spans="2:9" ht="15.75">
      <c r="B18" s="9"/>
      <c r="C18" s="9"/>
      <c r="D18" s="9"/>
      <c r="E18" s="9"/>
      <c r="F18" s="11"/>
      <c r="G18" s="9"/>
      <c r="H18" s="10"/>
      <c r="I18" s="10"/>
    </row>
  </sheetData>
  <sheetProtection/>
  <mergeCells count="24">
    <mergeCell ref="A1:D1"/>
    <mergeCell ref="E1:J1"/>
    <mergeCell ref="A2:D2"/>
    <mergeCell ref="E2:J2"/>
    <mergeCell ref="E3:J3"/>
    <mergeCell ref="E4:J4"/>
    <mergeCell ref="J8:K9"/>
    <mergeCell ref="E5:J5"/>
    <mergeCell ref="E6:J6"/>
    <mergeCell ref="A8:A9"/>
    <mergeCell ref="B8:B9"/>
    <mergeCell ref="C8:D9"/>
    <mergeCell ref="E8:E9"/>
    <mergeCell ref="F8:F9"/>
    <mergeCell ref="G8:I8"/>
    <mergeCell ref="G17:I17"/>
    <mergeCell ref="J17:K17"/>
    <mergeCell ref="J13:K13"/>
    <mergeCell ref="B12:E12"/>
    <mergeCell ref="B13:D13"/>
    <mergeCell ref="E13:F13"/>
    <mergeCell ref="B17:D17"/>
    <mergeCell ref="E17:F17"/>
    <mergeCell ref="G13:I13"/>
  </mergeCells>
  <printOptions/>
  <pageMargins left="0.28" right="0.3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2.140625" style="1" customWidth="1"/>
    <col min="4" max="4" width="6.00390625" style="1" customWidth="1"/>
    <col min="5" max="5" width="11.57421875" style="1" customWidth="1"/>
    <col min="6" max="6" width="9.7109375" style="12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46" t="s">
        <v>16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29" t="s">
        <v>39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37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38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42</v>
      </c>
      <c r="H8" s="42"/>
      <c r="I8" s="43"/>
      <c r="J8" s="39" t="s">
        <v>41</v>
      </c>
      <c r="K8" s="41" t="s">
        <v>11</v>
      </c>
      <c r="L8" s="42"/>
      <c r="M8" s="43"/>
      <c r="N8" s="31" t="s">
        <v>15</v>
      </c>
      <c r="O8" s="32"/>
    </row>
    <row r="9" spans="1:15" s="4" customFormat="1" ht="39.75" customHeight="1">
      <c r="A9" s="37"/>
      <c r="B9" s="37"/>
      <c r="C9" s="37"/>
      <c r="D9" s="37"/>
      <c r="E9" s="37"/>
      <c r="F9" s="40"/>
      <c r="G9" s="6" t="s">
        <v>8</v>
      </c>
      <c r="H9" s="15" t="s">
        <v>40</v>
      </c>
      <c r="I9" s="3" t="s">
        <v>10</v>
      </c>
      <c r="J9" s="40"/>
      <c r="K9" s="3" t="s">
        <v>13</v>
      </c>
      <c r="L9" s="3" t="s">
        <v>6</v>
      </c>
      <c r="M9" s="3" t="s">
        <v>14</v>
      </c>
      <c r="N9" s="33"/>
      <c r="O9" s="34"/>
    </row>
    <row r="10" spans="1:15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7</v>
      </c>
      <c r="G10" s="18">
        <v>7</v>
      </c>
      <c r="H10" s="13">
        <v>7</v>
      </c>
      <c r="I10" s="13">
        <f>(H10*3+G10)/4</f>
        <v>7</v>
      </c>
      <c r="J10" s="13">
        <v>7</v>
      </c>
      <c r="K10" s="19">
        <f>ROUND((J10*7+I10*2+F10)/10,1)</f>
        <v>7</v>
      </c>
      <c r="L10" s="27" t="str">
        <f>IF(K10&gt;=8.5,"A",IF(K10&gt;=7,"B",IF(K10&gt;=5.5,"C",IF(K10&gt;=4,"D",IF(AND(K10&lt;4,K10&gt;=0),"F",IF(AND(#REF!="",I10="",J10=""),"I",IF(OR(#REF!&lt;&gt;"",I10&lt;&gt;"",J10&lt;&gt;""),"X","R")))))))</f>
        <v>B</v>
      </c>
      <c r="M10" s="28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5" ht="15.75">
      <c r="B13" s="29" t="s">
        <v>23</v>
      </c>
      <c r="C13" s="29"/>
      <c r="D13" s="29"/>
      <c r="E13" s="29" t="s">
        <v>17</v>
      </c>
      <c r="F13" s="29"/>
      <c r="G13" s="29"/>
      <c r="H13" s="29"/>
      <c r="I13" s="30" t="s">
        <v>18</v>
      </c>
      <c r="J13" s="30"/>
      <c r="K13" s="30"/>
      <c r="L13" s="16"/>
      <c r="M13" s="30" t="s">
        <v>24</v>
      </c>
      <c r="N13" s="30"/>
      <c r="O13" s="3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5" ht="15.75">
      <c r="B17" s="29" t="s">
        <v>28</v>
      </c>
      <c r="C17" s="29"/>
      <c r="D17" s="29"/>
      <c r="E17" s="29" t="s">
        <v>26</v>
      </c>
      <c r="F17" s="29"/>
      <c r="G17" s="29"/>
      <c r="H17" s="29"/>
      <c r="I17" s="29" t="s">
        <v>25</v>
      </c>
      <c r="J17" s="29"/>
      <c r="K17" s="29"/>
      <c r="L17" s="16"/>
      <c r="M17" s="30" t="s">
        <v>27</v>
      </c>
      <c r="N17" s="30"/>
      <c r="O17" s="3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6"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24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2.140625" style="1" customWidth="1"/>
    <col min="4" max="4" width="6.00390625" style="1" customWidth="1"/>
    <col min="5" max="5" width="11.57421875" style="1" customWidth="1"/>
    <col min="6" max="6" width="9.7109375" style="12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46" t="s">
        <v>16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29" t="s">
        <v>39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44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45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47</v>
      </c>
      <c r="H8" s="42"/>
      <c r="I8" s="43"/>
      <c r="J8" s="39" t="s">
        <v>48</v>
      </c>
      <c r="K8" s="41" t="s">
        <v>11</v>
      </c>
      <c r="L8" s="42"/>
      <c r="M8" s="43"/>
      <c r="N8" s="31" t="s">
        <v>15</v>
      </c>
      <c r="O8" s="32"/>
    </row>
    <row r="9" spans="1:15" s="4" customFormat="1" ht="39.75" customHeight="1">
      <c r="A9" s="37"/>
      <c r="B9" s="37"/>
      <c r="C9" s="37"/>
      <c r="D9" s="37"/>
      <c r="E9" s="37"/>
      <c r="F9" s="40"/>
      <c r="G9" s="6" t="s">
        <v>8</v>
      </c>
      <c r="H9" s="15" t="s">
        <v>46</v>
      </c>
      <c r="I9" s="3" t="s">
        <v>10</v>
      </c>
      <c r="J9" s="40"/>
      <c r="K9" s="3" t="s">
        <v>13</v>
      </c>
      <c r="L9" s="3" t="s">
        <v>6</v>
      </c>
      <c r="M9" s="3" t="s">
        <v>14</v>
      </c>
      <c r="N9" s="33"/>
      <c r="O9" s="34"/>
    </row>
    <row r="10" spans="1:15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7</v>
      </c>
      <c r="G10" s="18">
        <v>7.5</v>
      </c>
      <c r="H10" s="13"/>
      <c r="I10" s="13">
        <f>G10</f>
        <v>7.5</v>
      </c>
      <c r="J10" s="13">
        <v>7.5</v>
      </c>
      <c r="K10" s="19">
        <f>ROUND((J10*6+I10*3+F10)/10,1)</f>
        <v>7.5</v>
      </c>
      <c r="L10" s="27" t="str">
        <f>IF(K10&gt;=8.5,"A",IF(K10&gt;=7,"B",IF(K10&gt;=5.5,"C",IF(K10&gt;=4,"D",IF(AND(K10&lt;4,K10&gt;=0),"F",IF(AND(#REF!="",I10="",J10=""),"I",IF(OR(#REF!&lt;&gt;"",I10&lt;&gt;"",J10&lt;&gt;""),"X","R")))))))</f>
        <v>B</v>
      </c>
      <c r="M10" s="28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5" ht="15.75">
      <c r="B13" s="29" t="s">
        <v>23</v>
      </c>
      <c r="C13" s="29"/>
      <c r="D13" s="29"/>
      <c r="E13" s="29" t="s">
        <v>17</v>
      </c>
      <c r="F13" s="29"/>
      <c r="G13" s="29"/>
      <c r="H13" s="29"/>
      <c r="I13" s="30" t="s">
        <v>18</v>
      </c>
      <c r="J13" s="30"/>
      <c r="K13" s="30"/>
      <c r="L13" s="16"/>
      <c r="M13" s="30" t="s">
        <v>24</v>
      </c>
      <c r="N13" s="30"/>
      <c r="O13" s="3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5" ht="15.75">
      <c r="B17" s="29" t="s">
        <v>28</v>
      </c>
      <c r="C17" s="29"/>
      <c r="D17" s="29"/>
      <c r="E17" s="29" t="s">
        <v>26</v>
      </c>
      <c r="F17" s="29"/>
      <c r="G17" s="29"/>
      <c r="H17" s="29"/>
      <c r="I17" s="29" t="s">
        <v>25</v>
      </c>
      <c r="J17" s="29"/>
      <c r="K17" s="29"/>
      <c r="L17" s="16"/>
      <c r="M17" s="30" t="s">
        <v>27</v>
      </c>
      <c r="N17" s="30"/>
      <c r="O17" s="3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6"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" right="0.24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2.140625" style="1" customWidth="1"/>
    <col min="4" max="4" width="4.7109375" style="1" customWidth="1"/>
    <col min="5" max="5" width="11.57421875" style="1" customWidth="1"/>
    <col min="6" max="6" width="9.7109375" style="12" customWidth="1"/>
    <col min="7" max="7" width="7.851562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46" t="s">
        <v>16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29" t="s">
        <v>39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49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45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47</v>
      </c>
      <c r="H8" s="42"/>
      <c r="I8" s="43"/>
      <c r="J8" s="39" t="s">
        <v>48</v>
      </c>
      <c r="K8" s="41" t="s">
        <v>11</v>
      </c>
      <c r="L8" s="42"/>
      <c r="M8" s="43"/>
      <c r="N8" s="31" t="s">
        <v>15</v>
      </c>
      <c r="O8" s="32"/>
    </row>
    <row r="9" spans="1:15" s="4" customFormat="1" ht="39.75" customHeight="1">
      <c r="A9" s="37"/>
      <c r="B9" s="37"/>
      <c r="C9" s="37"/>
      <c r="D9" s="37"/>
      <c r="E9" s="37"/>
      <c r="F9" s="40"/>
      <c r="G9" s="3" t="s">
        <v>50</v>
      </c>
      <c r="H9" s="15" t="s">
        <v>46</v>
      </c>
      <c r="I9" s="3" t="s">
        <v>10</v>
      </c>
      <c r="J9" s="40"/>
      <c r="K9" s="3" t="s">
        <v>13</v>
      </c>
      <c r="L9" s="3" t="s">
        <v>6</v>
      </c>
      <c r="M9" s="3" t="s">
        <v>14</v>
      </c>
      <c r="N9" s="33"/>
      <c r="O9" s="34"/>
    </row>
    <row r="10" spans="1:15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7.5</v>
      </c>
      <c r="G10" s="18">
        <v>5.4</v>
      </c>
      <c r="H10" s="13"/>
      <c r="I10" s="13">
        <f>G10</f>
        <v>5.4</v>
      </c>
      <c r="J10" s="13">
        <v>8</v>
      </c>
      <c r="K10" s="19">
        <f>ROUND((J10*6+I10*3+F10)/10,1)</f>
        <v>7.2</v>
      </c>
      <c r="L10" s="27" t="str">
        <f>IF(K10&gt;=8.5,"A",IF(K10&gt;=7,"B",IF(K10&gt;=5.5,"C",IF(K10&gt;=4,"D",IF(AND(K10&lt;4,K10&gt;=0),"F",IF(AND(#REF!="",I10="",J10=""),"I",IF(OR(#REF!&lt;&gt;"",I10&lt;&gt;"",J10&lt;&gt;""),"X","R")))))))</f>
        <v>B</v>
      </c>
      <c r="M10" s="28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5" ht="15.75">
      <c r="B13" s="29" t="s">
        <v>23</v>
      </c>
      <c r="C13" s="29"/>
      <c r="D13" s="29"/>
      <c r="E13" s="29" t="s">
        <v>17</v>
      </c>
      <c r="F13" s="29"/>
      <c r="G13" s="29"/>
      <c r="H13" s="29"/>
      <c r="I13" s="30" t="s">
        <v>18</v>
      </c>
      <c r="J13" s="30"/>
      <c r="K13" s="30"/>
      <c r="L13" s="16"/>
      <c r="M13" s="30" t="s">
        <v>24</v>
      </c>
      <c r="N13" s="30"/>
      <c r="O13" s="3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5" ht="15.75">
      <c r="B17" s="29" t="s">
        <v>28</v>
      </c>
      <c r="C17" s="29"/>
      <c r="D17" s="29"/>
      <c r="E17" s="29" t="s">
        <v>26</v>
      </c>
      <c r="F17" s="29"/>
      <c r="G17" s="29"/>
      <c r="H17" s="29"/>
      <c r="I17" s="29" t="s">
        <v>25</v>
      </c>
      <c r="J17" s="29"/>
      <c r="K17" s="29"/>
      <c r="L17" s="16"/>
      <c r="M17" s="30" t="s">
        <v>27</v>
      </c>
      <c r="N17" s="30"/>
      <c r="O17" s="3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6"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4" right="0.4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2.140625" style="1" customWidth="1"/>
    <col min="4" max="4" width="6.00390625" style="1" customWidth="1"/>
    <col min="5" max="5" width="11.57421875" style="1" customWidth="1"/>
    <col min="6" max="6" width="9.7109375" style="12" customWidth="1"/>
    <col min="7" max="7" width="7.851562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46" t="s">
        <v>16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29" t="s">
        <v>39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51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52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21</v>
      </c>
      <c r="H8" s="42"/>
      <c r="I8" s="43"/>
      <c r="J8" s="39" t="s">
        <v>22</v>
      </c>
      <c r="K8" s="41" t="s">
        <v>11</v>
      </c>
      <c r="L8" s="42"/>
      <c r="M8" s="43"/>
      <c r="N8" s="31" t="s">
        <v>15</v>
      </c>
      <c r="O8" s="32"/>
    </row>
    <row r="9" spans="1:15" s="4" customFormat="1" ht="39.75" customHeight="1">
      <c r="A9" s="37"/>
      <c r="B9" s="37"/>
      <c r="C9" s="37"/>
      <c r="D9" s="37"/>
      <c r="E9" s="37"/>
      <c r="F9" s="40"/>
      <c r="G9" s="3" t="s">
        <v>56</v>
      </c>
      <c r="H9" s="15" t="s">
        <v>46</v>
      </c>
      <c r="I9" s="3" t="s">
        <v>10</v>
      </c>
      <c r="J9" s="40"/>
      <c r="K9" s="3" t="s">
        <v>13</v>
      </c>
      <c r="L9" s="3" t="s">
        <v>6</v>
      </c>
      <c r="M9" s="3" t="s">
        <v>14</v>
      </c>
      <c r="N9" s="33"/>
      <c r="O9" s="34"/>
    </row>
    <row r="10" spans="1:15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9</v>
      </c>
      <c r="G10" s="18">
        <v>8</v>
      </c>
      <c r="H10" s="13"/>
      <c r="I10" s="13">
        <f>G10</f>
        <v>8</v>
      </c>
      <c r="J10" s="13">
        <v>8</v>
      </c>
      <c r="K10" s="19">
        <f>ROUND((J10*7+I10*2+F10)/10,1)</f>
        <v>8.1</v>
      </c>
      <c r="L10" s="27" t="str">
        <f>IF(K10&gt;=8.5,"A",IF(K10&gt;=7,"B",IF(K10&gt;=5.5,"C",IF(K10&gt;=4,"D",IF(AND(K10&lt;4,K10&gt;=0),"F",IF(AND(#REF!="",I10="",J10=""),"I",IF(OR(#REF!&lt;&gt;"",I10&lt;&gt;"",J10&lt;&gt;""),"X","R")))))))</f>
        <v>B</v>
      </c>
      <c r="M10" s="28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5" ht="15.75">
      <c r="B13" s="29" t="s">
        <v>23</v>
      </c>
      <c r="C13" s="29"/>
      <c r="D13" s="29"/>
      <c r="E13" s="29" t="s">
        <v>17</v>
      </c>
      <c r="F13" s="29"/>
      <c r="G13" s="29"/>
      <c r="H13" s="29"/>
      <c r="I13" s="30" t="s">
        <v>18</v>
      </c>
      <c r="J13" s="30"/>
      <c r="K13" s="30"/>
      <c r="L13" s="16"/>
      <c r="M13" s="30" t="s">
        <v>24</v>
      </c>
      <c r="N13" s="30"/>
      <c r="O13" s="3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5" ht="15.75">
      <c r="B17" s="29" t="s">
        <v>28</v>
      </c>
      <c r="C17" s="29"/>
      <c r="D17" s="29"/>
      <c r="E17" s="29" t="s">
        <v>26</v>
      </c>
      <c r="F17" s="29"/>
      <c r="G17" s="29"/>
      <c r="H17" s="29"/>
      <c r="I17" s="29" t="s">
        <v>25</v>
      </c>
      <c r="J17" s="29"/>
      <c r="K17" s="29"/>
      <c r="L17" s="16"/>
      <c r="M17" s="30" t="s">
        <v>27</v>
      </c>
      <c r="N17" s="30"/>
      <c r="O17" s="3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36" right="0.31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2.140625" style="1" customWidth="1"/>
    <col min="4" max="4" width="4.57421875" style="1" customWidth="1"/>
    <col min="5" max="5" width="11.57421875" style="1" customWidth="1"/>
    <col min="6" max="6" width="9.7109375" style="12" customWidth="1"/>
    <col min="7" max="7" width="7.851562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46" t="s">
        <v>16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29" t="s">
        <v>39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53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52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21</v>
      </c>
      <c r="H8" s="42"/>
      <c r="I8" s="43"/>
      <c r="J8" s="39" t="s">
        <v>22</v>
      </c>
      <c r="K8" s="41" t="s">
        <v>11</v>
      </c>
      <c r="L8" s="42"/>
      <c r="M8" s="43"/>
      <c r="N8" s="31" t="s">
        <v>15</v>
      </c>
      <c r="O8" s="32"/>
    </row>
    <row r="9" spans="1:15" s="4" customFormat="1" ht="39.75" customHeight="1">
      <c r="A9" s="37"/>
      <c r="B9" s="37"/>
      <c r="C9" s="37"/>
      <c r="D9" s="37"/>
      <c r="E9" s="37"/>
      <c r="F9" s="40"/>
      <c r="G9" s="3" t="s">
        <v>8</v>
      </c>
      <c r="H9" s="15" t="s">
        <v>46</v>
      </c>
      <c r="I9" s="3" t="s">
        <v>10</v>
      </c>
      <c r="J9" s="40"/>
      <c r="K9" s="3" t="s">
        <v>13</v>
      </c>
      <c r="L9" s="3" t="s">
        <v>6</v>
      </c>
      <c r="M9" s="3" t="s">
        <v>14</v>
      </c>
      <c r="N9" s="33"/>
      <c r="O9" s="34"/>
    </row>
    <row r="10" spans="1:15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9</v>
      </c>
      <c r="G10" s="18">
        <v>8</v>
      </c>
      <c r="H10" s="13"/>
      <c r="I10" s="13">
        <f>G10</f>
        <v>8</v>
      </c>
      <c r="J10" s="13">
        <v>8</v>
      </c>
      <c r="K10" s="19">
        <f>ROUND((J10*7+I10*2+F10)/10,1)</f>
        <v>8.1</v>
      </c>
      <c r="L10" s="27" t="str">
        <f>IF(K10&gt;=8.5,"A",IF(K10&gt;=7,"B",IF(K10&gt;=5.5,"C",IF(K10&gt;=4,"D",IF(AND(K10&lt;4,K10&gt;=0),"F",IF(AND(#REF!="",I10="",J10=""),"I",IF(OR(#REF!&lt;&gt;"",I10&lt;&gt;"",J10&lt;&gt;""),"X","R")))))))</f>
        <v>B</v>
      </c>
      <c r="M10" s="28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5" ht="15.75">
      <c r="B13" s="29" t="s">
        <v>23</v>
      </c>
      <c r="C13" s="29"/>
      <c r="D13" s="29"/>
      <c r="E13" s="29" t="s">
        <v>17</v>
      </c>
      <c r="F13" s="29"/>
      <c r="G13" s="29"/>
      <c r="H13" s="29"/>
      <c r="I13" s="30" t="s">
        <v>18</v>
      </c>
      <c r="J13" s="30"/>
      <c r="K13" s="30"/>
      <c r="L13" s="16"/>
      <c r="M13" s="30" t="s">
        <v>24</v>
      </c>
      <c r="N13" s="30"/>
      <c r="O13" s="3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5" ht="15.75">
      <c r="B17" s="29" t="s">
        <v>28</v>
      </c>
      <c r="C17" s="29"/>
      <c r="D17" s="29"/>
      <c r="E17" s="29" t="s">
        <v>26</v>
      </c>
      <c r="F17" s="29"/>
      <c r="G17" s="29"/>
      <c r="H17" s="29"/>
      <c r="I17" s="29" t="s">
        <v>25</v>
      </c>
      <c r="J17" s="29"/>
      <c r="K17" s="29"/>
      <c r="L17" s="16"/>
      <c r="M17" s="30" t="s">
        <v>27</v>
      </c>
      <c r="N17" s="30"/>
      <c r="O17" s="3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28" right="0.24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1.8515625" style="1" customWidth="1"/>
    <col min="4" max="4" width="4.421875" style="1" customWidth="1"/>
    <col min="5" max="5" width="11.57421875" style="1" customWidth="1"/>
    <col min="6" max="6" width="9.7109375" style="12" customWidth="1"/>
    <col min="7" max="7" width="7.851562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8.851562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20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46" t="s">
        <v>16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29" t="s">
        <v>39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54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55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12</v>
      </c>
      <c r="G8" s="41" t="s">
        <v>47</v>
      </c>
      <c r="H8" s="42"/>
      <c r="I8" s="43"/>
      <c r="J8" s="39" t="s">
        <v>48</v>
      </c>
      <c r="K8" s="41" t="s">
        <v>11</v>
      </c>
      <c r="L8" s="42"/>
      <c r="M8" s="43"/>
      <c r="N8" s="31" t="s">
        <v>15</v>
      </c>
      <c r="O8" s="32"/>
    </row>
    <row r="9" spans="1:15" s="4" customFormat="1" ht="39.75" customHeight="1">
      <c r="A9" s="37"/>
      <c r="B9" s="37"/>
      <c r="C9" s="37"/>
      <c r="D9" s="37"/>
      <c r="E9" s="37"/>
      <c r="F9" s="40"/>
      <c r="G9" s="3" t="s">
        <v>50</v>
      </c>
      <c r="H9" s="15" t="s">
        <v>46</v>
      </c>
      <c r="I9" s="3" t="s">
        <v>10</v>
      </c>
      <c r="J9" s="40"/>
      <c r="K9" s="3" t="s">
        <v>13</v>
      </c>
      <c r="L9" s="3" t="s">
        <v>6</v>
      </c>
      <c r="M9" s="3" t="s">
        <v>14</v>
      </c>
      <c r="N9" s="33"/>
      <c r="O9" s="34"/>
    </row>
    <row r="10" spans="1:15" s="22" customFormat="1" ht="21.75" customHeight="1">
      <c r="A10" s="8">
        <v>1</v>
      </c>
      <c r="B10" s="23" t="s">
        <v>30</v>
      </c>
      <c r="C10" s="24" t="s">
        <v>19</v>
      </c>
      <c r="D10" s="25" t="s">
        <v>31</v>
      </c>
      <c r="E10" s="26" t="s">
        <v>32</v>
      </c>
      <c r="F10" s="17">
        <v>6</v>
      </c>
      <c r="G10" s="18">
        <v>6</v>
      </c>
      <c r="H10" s="13">
        <v>7</v>
      </c>
      <c r="I10" s="13">
        <f>(H10+G10*2)/3</f>
        <v>6.333333333333333</v>
      </c>
      <c r="J10" s="13">
        <v>6</v>
      </c>
      <c r="K10" s="19">
        <f>ROUND((J10*6+I10*3+F10)/10,1)</f>
        <v>6.1</v>
      </c>
      <c r="L10" s="27" t="str">
        <f>IF(K10&gt;=8.5,"A",IF(K10&gt;=7,"B",IF(K10&gt;=5.5,"C",IF(K10&gt;=4,"D",IF(AND(K10&lt;4,K10&gt;=0),"F",IF(AND(#REF!="",I10="",J10=""),"I",IF(OR(#REF!&lt;&gt;"",I10&lt;&gt;"",J10&lt;&gt;""),"X","R")))))))</f>
        <v>C</v>
      </c>
      <c r="M10" s="28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6" ht="10.5" customHeight="1">
      <c r="A11" s="14"/>
      <c r="F11" s="1"/>
    </row>
    <row r="12" spans="2:5" ht="15.75">
      <c r="B12" s="35" t="s">
        <v>29</v>
      </c>
      <c r="C12" s="35"/>
      <c r="D12" s="35"/>
      <c r="E12" s="35"/>
    </row>
    <row r="13" spans="2:15" ht="15.75">
      <c r="B13" s="29" t="s">
        <v>23</v>
      </c>
      <c r="C13" s="29"/>
      <c r="D13" s="29"/>
      <c r="E13" s="29" t="s">
        <v>17</v>
      </c>
      <c r="F13" s="29"/>
      <c r="G13" s="29"/>
      <c r="H13" s="29"/>
      <c r="I13" s="30" t="s">
        <v>18</v>
      </c>
      <c r="J13" s="30"/>
      <c r="K13" s="30"/>
      <c r="L13" s="16"/>
      <c r="M13" s="30" t="s">
        <v>24</v>
      </c>
      <c r="N13" s="30"/>
      <c r="O13" s="3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5" ht="15.75">
      <c r="B17" s="29" t="s">
        <v>28</v>
      </c>
      <c r="C17" s="29"/>
      <c r="D17" s="29"/>
      <c r="E17" s="29" t="s">
        <v>26</v>
      </c>
      <c r="F17" s="29"/>
      <c r="G17" s="29"/>
      <c r="H17" s="29"/>
      <c r="I17" s="29" t="s">
        <v>25</v>
      </c>
      <c r="J17" s="29"/>
      <c r="K17" s="29"/>
      <c r="L17" s="16"/>
      <c r="M17" s="30" t="s">
        <v>27</v>
      </c>
      <c r="N17" s="30"/>
      <c r="O17" s="3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2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2019-03-14T01:18:17Z</cp:lastPrinted>
  <dcterms:created xsi:type="dcterms:W3CDTF">2009-09-21T02:41:34Z</dcterms:created>
  <dcterms:modified xsi:type="dcterms:W3CDTF">2019-03-14T01:19:09Z</dcterms:modified>
  <cp:category/>
  <cp:version/>
  <cp:contentType/>
  <cp:contentStatus/>
</cp:coreProperties>
</file>