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KTĐ K6" sheetId="1" r:id="rId1"/>
    <sheet name="Sheet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calcChain.xml><?xml version="1.0" encoding="utf-8"?>
<calcChain xmlns="http://schemas.openxmlformats.org/spreadsheetml/2006/main">
  <c r="FV10" i="1" l="1"/>
  <c r="FV11" i="1"/>
  <c r="FV12" i="1"/>
  <c r="FV13" i="1"/>
  <c r="FV14" i="1"/>
  <c r="FV15" i="1"/>
  <c r="FV9" i="1"/>
  <c r="FU10" i="1"/>
  <c r="FU11" i="1"/>
  <c r="FU12" i="1"/>
  <c r="FU13" i="1"/>
  <c r="FU14" i="1"/>
  <c r="FU15" i="1"/>
  <c r="FU9" i="1"/>
  <c r="FQ15" i="1"/>
  <c r="FP15" i="1"/>
  <c r="FO15" i="1"/>
  <c r="FN15" i="1"/>
  <c r="FM15" i="1"/>
  <c r="FL15" i="1"/>
  <c r="FK15" i="1"/>
  <c r="FJ15" i="1"/>
  <c r="FI15" i="1"/>
  <c r="FE15" i="1"/>
  <c r="FD15" i="1"/>
  <c r="FC15" i="1"/>
  <c r="FB15" i="1"/>
  <c r="FA15" i="1"/>
  <c r="EZ15" i="1"/>
  <c r="EY15" i="1"/>
  <c r="EX15" i="1"/>
  <c r="EW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U15" i="1"/>
  <c r="DT15" i="1"/>
  <c r="DS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T15" i="1"/>
  <c r="CS15" i="1"/>
  <c r="CR15" i="1"/>
  <c r="CQ15" i="1"/>
  <c r="CP15" i="1"/>
  <c r="CO15" i="1"/>
  <c r="CK15" i="1"/>
  <c r="CJ15" i="1"/>
  <c r="CI15" i="1"/>
  <c r="CH15" i="1"/>
  <c r="CG15" i="1"/>
  <c r="CF15" i="1"/>
  <c r="CE15" i="1"/>
  <c r="CD15" i="1"/>
  <c r="CC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N15" i="1"/>
  <c r="M15" i="1"/>
  <c r="L15" i="1"/>
  <c r="K15" i="1"/>
  <c r="FW15" i="1" s="1"/>
  <c r="J15" i="1"/>
  <c r="I15" i="1"/>
  <c r="FQ14" i="1"/>
  <c r="FP14" i="1"/>
  <c r="FO14" i="1"/>
  <c r="FN14" i="1"/>
  <c r="FM14" i="1"/>
  <c r="FL14" i="1"/>
  <c r="FK14" i="1"/>
  <c r="FJ14" i="1"/>
  <c r="FI14" i="1"/>
  <c r="FE14" i="1"/>
  <c r="FD14" i="1"/>
  <c r="FC14" i="1"/>
  <c r="FB14" i="1"/>
  <c r="FA14" i="1"/>
  <c r="EZ14" i="1"/>
  <c r="EY14" i="1"/>
  <c r="EX14" i="1"/>
  <c r="EW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U14" i="1"/>
  <c r="DT14" i="1"/>
  <c r="DS14" i="1"/>
  <c r="DO14" i="1"/>
  <c r="DN14" i="1"/>
  <c r="DM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K14" i="1"/>
  <c r="CJ14" i="1"/>
  <c r="CI14" i="1"/>
  <c r="CH14" i="1"/>
  <c r="CG14" i="1"/>
  <c r="CF14" i="1"/>
  <c r="CE14" i="1"/>
  <c r="CD14" i="1"/>
  <c r="CC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A14" i="1"/>
  <c r="AZ14" i="1"/>
  <c r="AY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Q14" i="1"/>
  <c r="P14" i="1"/>
  <c r="O14" i="1"/>
  <c r="N14" i="1"/>
  <c r="M14" i="1"/>
  <c r="L14" i="1"/>
  <c r="K14" i="1"/>
  <c r="J14" i="1"/>
  <c r="I14" i="1"/>
  <c r="FQ13" i="1"/>
  <c r="FP13" i="1"/>
  <c r="FO13" i="1"/>
  <c r="FN13" i="1"/>
  <c r="FM13" i="1"/>
  <c r="FL13" i="1"/>
  <c r="FK13" i="1"/>
  <c r="FJ13" i="1"/>
  <c r="FI13" i="1"/>
  <c r="FE13" i="1"/>
  <c r="FD13" i="1"/>
  <c r="FC13" i="1"/>
  <c r="FB13" i="1"/>
  <c r="FA13" i="1"/>
  <c r="EZ13" i="1"/>
  <c r="EY13" i="1"/>
  <c r="EX13" i="1"/>
  <c r="EW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U13" i="1"/>
  <c r="DT13" i="1"/>
  <c r="DS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T13" i="1"/>
  <c r="CS13" i="1"/>
  <c r="CR13" i="1"/>
  <c r="CQ13" i="1"/>
  <c r="CP13" i="1"/>
  <c r="CO13" i="1"/>
  <c r="CH13" i="1"/>
  <c r="CG13" i="1"/>
  <c r="CF13" i="1"/>
  <c r="CE13" i="1"/>
  <c r="CD13" i="1"/>
  <c r="CC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Z13" i="1"/>
  <c r="Y13" i="1"/>
  <c r="X13" i="1"/>
  <c r="W13" i="1"/>
  <c r="V13" i="1"/>
  <c r="U13" i="1"/>
  <c r="T13" i="1"/>
  <c r="S13" i="1"/>
  <c r="R13" i="1"/>
  <c r="Q13" i="1"/>
  <c r="P13" i="1"/>
  <c r="N13" i="1"/>
  <c r="FW13" i="1" s="1"/>
  <c r="M13" i="1"/>
  <c r="L13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D12" i="1"/>
  <c r="EC12" i="1"/>
  <c r="EB12" i="1"/>
  <c r="EA12" i="1"/>
  <c r="DZ12" i="1"/>
  <c r="DY12" i="1"/>
  <c r="DO12" i="1"/>
  <c r="DN12" i="1"/>
  <c r="DM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T12" i="1"/>
  <c r="CS12" i="1"/>
  <c r="CR12" i="1"/>
  <c r="CQ12" i="1"/>
  <c r="CP12" i="1"/>
  <c r="CO12" i="1"/>
  <c r="CK12" i="1"/>
  <c r="CJ12" i="1"/>
  <c r="CI12" i="1"/>
  <c r="CE12" i="1"/>
  <c r="CD12" i="1"/>
  <c r="CC12" i="1"/>
  <c r="BV12" i="1"/>
  <c r="BU12" i="1"/>
  <c r="BT12" i="1"/>
  <c r="BS12" i="1"/>
  <c r="BR12" i="1"/>
  <c r="BQ12" i="1"/>
  <c r="BP12" i="1"/>
  <c r="BO12" i="1"/>
  <c r="BN12" i="1"/>
  <c r="BJ12" i="1"/>
  <c r="BI12" i="1"/>
  <c r="BH12" i="1"/>
  <c r="BG12" i="1"/>
  <c r="BF12" i="1"/>
  <c r="BE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FW11" i="1" s="1"/>
  <c r="J11" i="1"/>
  <c r="I11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S10" i="1"/>
  <c r="ER10" i="1"/>
  <c r="EQ10" i="1"/>
  <c r="EP10" i="1"/>
  <c r="EO10" i="1"/>
  <c r="EN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O10" i="1"/>
  <c r="DN10" i="1"/>
  <c r="DM10" i="1"/>
  <c r="DI10" i="1"/>
  <c r="DH10" i="1"/>
  <c r="DG10" i="1"/>
  <c r="DF10" i="1"/>
  <c r="DE10" i="1"/>
  <c r="DD10" i="1"/>
  <c r="DC10" i="1"/>
  <c r="DB10" i="1"/>
  <c r="DA10" i="1"/>
  <c r="CT10" i="1"/>
  <c r="CS10" i="1"/>
  <c r="CR10" i="1"/>
  <c r="CQ10" i="1"/>
  <c r="CP10" i="1"/>
  <c r="CO10" i="1"/>
  <c r="CK10" i="1"/>
  <c r="CJ10" i="1"/>
  <c r="CI10" i="1"/>
  <c r="CE10" i="1"/>
  <c r="CD10" i="1"/>
  <c r="CC10" i="1"/>
  <c r="CB10" i="1"/>
  <c r="CA10" i="1"/>
  <c r="BZ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Z10" i="1"/>
  <c r="Y10" i="1"/>
  <c r="X10" i="1"/>
  <c r="W10" i="1"/>
  <c r="V10" i="1"/>
  <c r="U10" i="1"/>
  <c r="T10" i="1"/>
  <c r="S10" i="1"/>
  <c r="R10" i="1"/>
  <c r="Q10" i="1"/>
  <c r="P10" i="1"/>
  <c r="O10" i="1"/>
  <c r="K10" i="1"/>
  <c r="J10" i="1"/>
  <c r="I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I9" i="1"/>
  <c r="DH9" i="1"/>
  <c r="DG9" i="1"/>
  <c r="DF9" i="1"/>
  <c r="DE9" i="1"/>
  <c r="DD9" i="1"/>
  <c r="DC9" i="1"/>
  <c r="DB9" i="1"/>
  <c r="DA9" i="1"/>
  <c r="CT9" i="1"/>
  <c r="CS9" i="1"/>
  <c r="CR9" i="1"/>
  <c r="CQ9" i="1"/>
  <c r="CP9" i="1"/>
  <c r="CO9" i="1"/>
  <c r="CK9" i="1"/>
  <c r="CJ9" i="1"/>
  <c r="CI9" i="1"/>
  <c r="CE9" i="1"/>
  <c r="CD9" i="1"/>
  <c r="CC9" i="1"/>
  <c r="BS9" i="1"/>
  <c r="BR9" i="1"/>
  <c r="BQ9" i="1"/>
  <c r="BP9" i="1"/>
  <c r="BO9" i="1"/>
  <c r="BN9" i="1"/>
  <c r="BJ9" i="1"/>
  <c r="BI9" i="1"/>
  <c r="BH9" i="1"/>
  <c r="BG9" i="1"/>
  <c r="BF9" i="1"/>
  <c r="BE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FU7" i="1"/>
  <c r="FW12" i="1" l="1"/>
  <c r="FW10" i="1"/>
  <c r="FW9" i="1"/>
  <c r="FW14" i="1"/>
</calcChain>
</file>

<file path=xl/sharedStrings.xml><?xml version="1.0" encoding="utf-8"?>
<sst xmlns="http://schemas.openxmlformats.org/spreadsheetml/2006/main" count="362" uniqueCount="105">
  <si>
    <t>ĐẠI HỌC HUẾ</t>
  </si>
  <si>
    <t>BẢNG TỔNG HỢP ĐIỂM</t>
  </si>
  <si>
    <t>PHÂN HIỆU ĐHH TẠI QUẢNG TRỊ</t>
  </si>
  <si>
    <t>LỚP: KỸ THUẬT ĐIỆN K6</t>
  </si>
  <si>
    <t>NIÊN KHÓA: 2014 - 2019</t>
  </si>
  <si>
    <t>STT</t>
  </si>
  <si>
    <t>MÃ SV</t>
  </si>
  <si>
    <t>HỌ VÀ TÊN</t>
  </si>
  <si>
    <t>NGÀY
 SINH</t>
  </si>
  <si>
    <t>ĐIỂM CÁC HỌC PHẦN</t>
  </si>
  <si>
    <t>Trung bình chung</t>
  </si>
  <si>
    <t>Xếp loại tốt nghiệp</t>
  </si>
  <si>
    <t>Ghi chú</t>
  </si>
  <si>
    <t>Hình học học hình</t>
  </si>
  <si>
    <t>Hóa đại cương và thực hành</t>
  </si>
  <si>
    <t>Những nguyên lý cơ bản của CN Mác - Lênin 1</t>
  </si>
  <si>
    <t>Vật lý đại cương và TH vật lý đại cương</t>
  </si>
  <si>
    <t>Pháp luật Việt nam đại cương</t>
  </si>
  <si>
    <t>Khoa học môi trường đại cương</t>
  </si>
  <si>
    <t>Xác suất thống kê</t>
  </si>
  <si>
    <t>Vẽ kỹ thuật và vẽ kỹ thuật trên máy vi tính</t>
  </si>
  <si>
    <t>Những NLCB của CN Mác - Lênin 2</t>
  </si>
  <si>
    <t>Toán cao cấp A2</t>
  </si>
  <si>
    <t>Tin học đại cương</t>
  </si>
  <si>
    <t>Tư tưởng Hồ Chí Minh</t>
  </si>
  <si>
    <t>Toán cao cấp A3</t>
  </si>
  <si>
    <t>Lý thuyết mạch điện và thí nghiệm mạch điện</t>
  </si>
  <si>
    <t>Linh kiện và điện tử tương tự</t>
  </si>
  <si>
    <t>Mạch điện tử và thí nghiệm MĐT</t>
  </si>
  <si>
    <t>Lý thuyết trường điện từ</t>
  </si>
  <si>
    <t>Đường lối cách mạng của ĐCSVN</t>
  </si>
  <si>
    <t>Lý thuyết điều khiển tự động hệ  tuyến tính</t>
  </si>
  <si>
    <t>Phương pháp nghiên cứu khoa học</t>
  </si>
  <si>
    <t>Vật liệu điện</t>
  </si>
  <si>
    <t>Kỹ thuật đo lường và thí nghiệm kỹ thuật đo lường</t>
  </si>
  <si>
    <t>Đồ án máy điện</t>
  </si>
  <si>
    <t>Khí cụ điện và TN KCĐ</t>
  </si>
  <si>
    <t>Kỹ thuật xung số</t>
  </si>
  <si>
    <t>Kỹ thuật máy tính và ghép nối</t>
  </si>
  <si>
    <t>Xử lý số tín hiệu</t>
  </si>
  <si>
    <t>Kỹ thuật lập trình C</t>
  </si>
  <si>
    <t>Điện tử công suất và thí nghiệm ĐTCS</t>
  </si>
  <si>
    <t>Ngắn mạch trong hệ thống điện</t>
  </si>
  <si>
    <t>Kỹ thuật vi xử lý</t>
  </si>
  <si>
    <t>An toàn điện</t>
  </si>
  <si>
    <t>Đồ án điện tử công suất</t>
  </si>
  <si>
    <t>Điều khiển số và thí nghiệm ĐKS</t>
  </si>
  <si>
    <t>Đồ án điều khiển số</t>
  </si>
  <si>
    <t>Đồ án hệ thống cung cấp điện</t>
  </si>
  <si>
    <t>Thông tin số</t>
  </si>
  <si>
    <t xml:space="preserve">Bảo vệ rơle trong hệ thống điện </t>
  </si>
  <si>
    <t>Thực tập nhận thức, tham quan</t>
  </si>
  <si>
    <t>Phần điện trong trạm biến áp</t>
  </si>
  <si>
    <t>Phần điện trong nhà máy điện</t>
  </si>
  <si>
    <t>Lưới điện phân phối</t>
  </si>
  <si>
    <t>Vận hành hệ thống điện</t>
  </si>
  <si>
    <t>Giải tích mạng điện</t>
  </si>
  <si>
    <t>Thực tập kỹ sư nhà máy điện</t>
  </si>
  <si>
    <t>Tự động hóa hệ thống điện</t>
  </si>
  <si>
    <t>Thực tập tốt nghiệp</t>
  </si>
  <si>
    <t>Đồ án tốt nghiệp</t>
  </si>
  <si>
    <t>Hệ 10</t>
  </si>
  <si>
    <t>Điểm chữ</t>
  </si>
  <si>
    <t>Hệ 4</t>
  </si>
  <si>
    <t>14Q1031007</t>
  </si>
  <si>
    <t>Ngô Viết</t>
  </si>
  <si>
    <t>Hải</t>
  </si>
  <si>
    <t>19.01.1996</t>
  </si>
  <si>
    <t>D</t>
  </si>
  <si>
    <t>C</t>
  </si>
  <si>
    <t>B</t>
  </si>
  <si>
    <t>14Q1031008</t>
  </si>
  <si>
    <t>Nguyễn Hửu</t>
  </si>
  <si>
    <t>18.11.1996</t>
  </si>
  <si>
    <t>A</t>
  </si>
  <si>
    <t>14Q1031023</t>
  </si>
  <si>
    <t>Đặng Văn</t>
  </si>
  <si>
    <t>Ngà</t>
  </si>
  <si>
    <t>28.12.1996</t>
  </si>
  <si>
    <t>14Q1031025</t>
  </si>
  <si>
    <t>Nguyễn Tri</t>
  </si>
  <si>
    <t>Nhân</t>
  </si>
  <si>
    <t>11.04.1996</t>
  </si>
  <si>
    <t>14Q1031031</t>
  </si>
  <si>
    <t>Đinh Tiến</t>
  </si>
  <si>
    <t>Sáng</t>
  </si>
  <si>
    <t>23.12.1996</t>
  </si>
  <si>
    <t>14Q1031037</t>
  </si>
  <si>
    <t>Võ Phúc</t>
  </si>
  <si>
    <t>Thịnh</t>
  </si>
  <si>
    <t>09.11.1993</t>
  </si>
  <si>
    <t>14Q1031042</t>
  </si>
  <si>
    <t>Lê Thuận</t>
  </si>
  <si>
    <t>Tưởng</t>
  </si>
  <si>
    <t>21.04.1996</t>
  </si>
  <si>
    <t>Máy điện và thí nghiệm máy điện</t>
  </si>
  <si>
    <t>Tiếng anh chuyên ngành kỹ thuật điện</t>
  </si>
  <si>
    <t>Truyền động điện và thí nghiệm TĐĐ</t>
  </si>
  <si>
    <t>Thực tập công nhân</t>
  </si>
  <si>
    <t>Toán cao cấp A1</t>
  </si>
  <si>
    <t>Hệ thống cung cấp điện và thí nghiệm HTCCĐ</t>
  </si>
  <si>
    <t>Đồ án thiết kế phần điện trạm biến áp</t>
  </si>
  <si>
    <t>Kỹ thuật cao áp và thí nghiệm KTCA</t>
  </si>
  <si>
    <t>Quy hoạch phát triển  hệ thống điện</t>
  </si>
  <si>
    <t>Danh sách này gồm 7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</si>
</sst>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2"/>
      <color rgb="FFC0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7"/>
      <color theme="1"/>
      <name val="Times New Roman"/>
      <family val="1"/>
    </font>
    <font>
      <b/>
      <sz val="6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b/>
      <sz val="7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name val="Times New Roman"/>
      <family val="1"/>
    </font>
    <font>
      <b/>
      <sz val="7"/>
      <color rgb="FFC00000"/>
      <name val="Times New Roman"/>
      <family val="1"/>
    </font>
    <font>
      <sz val="12"/>
      <color rgb="FFC00000"/>
      <name val="Times New Roman"/>
      <family val="1"/>
    </font>
    <font>
      <b/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2" fillId="2" borderId="0" xfId="0" applyFont="1" applyFill="1" applyBorder="1"/>
    <xf numFmtId="0" fontId="2" fillId="2" borderId="0" xfId="0" applyFont="1" applyFill="1" applyProtection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164" fontId="3" fillId="2" borderId="1" xfId="0" applyNumberFormat="1" applyFont="1" applyFill="1" applyBorder="1" applyAlignment="1"/>
    <xf numFmtId="0" fontId="8" fillId="2" borderId="0" xfId="0" applyFont="1" applyFill="1" applyBorder="1"/>
    <xf numFmtId="0" fontId="8" fillId="2" borderId="0" xfId="0" applyFont="1" applyFill="1"/>
    <xf numFmtId="0" fontId="11" fillId="2" borderId="0" xfId="0" applyFont="1" applyFill="1" applyBorder="1"/>
    <xf numFmtId="0" fontId="11" fillId="2" borderId="0" xfId="0" applyFont="1" applyFill="1"/>
    <xf numFmtId="0" fontId="2" fillId="2" borderId="7" xfId="0" applyFont="1" applyFill="1" applyBorder="1"/>
    <xf numFmtId="0" fontId="2" fillId="2" borderId="5" xfId="0" applyFont="1" applyFill="1" applyBorder="1"/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164" fontId="17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16" fillId="2" borderId="5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/>
    <xf numFmtId="0" fontId="3" fillId="2" borderId="0" xfId="0" applyFont="1" applyFill="1"/>
    <xf numFmtId="0" fontId="22" fillId="2" borderId="0" xfId="0" applyFont="1" applyFill="1"/>
    <xf numFmtId="0" fontId="5" fillId="2" borderId="0" xfId="0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textRotation="90" wrapText="1"/>
    </xf>
    <xf numFmtId="2" fontId="6" fillId="2" borderId="6" xfId="0" applyNumberFormat="1" applyFont="1" applyFill="1" applyBorder="1" applyAlignment="1">
      <alignment horizontal="center" vertical="center" textRotation="90" wrapText="1"/>
    </xf>
    <xf numFmtId="2" fontId="6" fillId="2" borderId="7" xfId="0" applyNumberFormat="1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10" fillId="2" borderId="11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0</xdr:rowOff>
    </xdr:from>
    <xdr:to>
      <xdr:col>2</xdr:col>
      <xdr:colOff>1019175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8150" y="438150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2</xdr:row>
      <xdr:rowOff>0</xdr:rowOff>
    </xdr:from>
    <xdr:to>
      <xdr:col>2</xdr:col>
      <xdr:colOff>1019175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38150" y="43815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1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2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3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4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5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6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7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ĐC"/>
      <sheetName val="PLĐC"/>
      <sheetName val="Hoa ĐC và TH"/>
      <sheetName val="HHHH"/>
      <sheetName val="Nguyen ly 1"/>
      <sheetName val="Toan cao cấp A1"/>
      <sheetName val="HHHH L2"/>
      <sheetName val="VLĐC L2"/>
      <sheetName val="Hoa ĐC L2"/>
      <sheetName val="NL1 HL"/>
      <sheetName val="Toan A1 L2"/>
    </sheetNames>
    <sheetDataSet>
      <sheetData sheetId="0">
        <row r="10">
          <cell r="K10">
            <v>6.4</v>
          </cell>
        </row>
        <row r="11">
          <cell r="K11">
            <v>6.1</v>
          </cell>
          <cell r="L11" t="str">
            <v>C</v>
          </cell>
          <cell r="M11">
            <v>2</v>
          </cell>
        </row>
        <row r="12">
          <cell r="K12">
            <v>6</v>
          </cell>
          <cell r="L12" t="str">
            <v>C</v>
          </cell>
          <cell r="M12">
            <v>2</v>
          </cell>
        </row>
        <row r="16">
          <cell r="K16">
            <v>8</v>
          </cell>
          <cell r="L16" t="str">
            <v>B</v>
          </cell>
          <cell r="M16">
            <v>3</v>
          </cell>
        </row>
        <row r="17">
          <cell r="K17">
            <v>5</v>
          </cell>
          <cell r="L17" t="str">
            <v>D</v>
          </cell>
          <cell r="M17">
            <v>1</v>
          </cell>
        </row>
        <row r="19">
          <cell r="K19">
            <v>6.5</v>
          </cell>
          <cell r="L19" t="str">
            <v>C</v>
          </cell>
          <cell r="M19">
            <v>2</v>
          </cell>
        </row>
        <row r="22">
          <cell r="K22">
            <v>6.6</v>
          </cell>
          <cell r="L22" t="str">
            <v>C</v>
          </cell>
          <cell r="M22">
            <v>2</v>
          </cell>
        </row>
      </sheetData>
      <sheetData sheetId="1">
        <row r="10">
          <cell r="K10">
            <v>5.9</v>
          </cell>
        </row>
        <row r="11">
          <cell r="K11">
            <v>5.9</v>
          </cell>
          <cell r="L11" t="str">
            <v>C</v>
          </cell>
          <cell r="M11">
            <v>2</v>
          </cell>
        </row>
        <row r="12">
          <cell r="K12">
            <v>5.9</v>
          </cell>
          <cell r="L12" t="str">
            <v>C</v>
          </cell>
          <cell r="M12">
            <v>2</v>
          </cell>
        </row>
        <row r="16">
          <cell r="K16">
            <v>5.9</v>
          </cell>
          <cell r="L16" t="str">
            <v>C</v>
          </cell>
          <cell r="M16">
            <v>2</v>
          </cell>
        </row>
        <row r="17">
          <cell r="K17">
            <v>5.2</v>
          </cell>
          <cell r="L17" t="str">
            <v>D</v>
          </cell>
          <cell r="M17">
            <v>1</v>
          </cell>
        </row>
        <row r="19">
          <cell r="K19">
            <v>5.9</v>
          </cell>
          <cell r="L19" t="str">
            <v>C</v>
          </cell>
          <cell r="M19">
            <v>2</v>
          </cell>
        </row>
        <row r="21">
          <cell r="K21">
            <v>6.9</v>
          </cell>
          <cell r="L21" t="str">
            <v>C</v>
          </cell>
          <cell r="M21">
            <v>2</v>
          </cell>
        </row>
        <row r="22">
          <cell r="K22">
            <v>6.6</v>
          </cell>
          <cell r="L22" t="str">
            <v>C</v>
          </cell>
          <cell r="M22">
            <v>2</v>
          </cell>
        </row>
      </sheetData>
      <sheetData sheetId="2">
        <row r="10">
          <cell r="K10">
            <v>4.2</v>
          </cell>
        </row>
        <row r="12">
          <cell r="K12">
            <v>5.0999999999999996</v>
          </cell>
          <cell r="L12" t="str">
            <v>D</v>
          </cell>
          <cell r="M12">
            <v>1</v>
          </cell>
        </row>
        <row r="16">
          <cell r="K16">
            <v>5.8</v>
          </cell>
          <cell r="L16" t="str">
            <v>C</v>
          </cell>
          <cell r="M16">
            <v>2</v>
          </cell>
        </row>
        <row r="21">
          <cell r="K21">
            <v>6.7</v>
          </cell>
          <cell r="L21" t="str">
            <v>C</v>
          </cell>
          <cell r="M21">
            <v>2</v>
          </cell>
        </row>
        <row r="22">
          <cell r="K22">
            <v>6.4</v>
          </cell>
          <cell r="L22" t="str">
            <v>C</v>
          </cell>
          <cell r="M22">
            <v>2</v>
          </cell>
        </row>
      </sheetData>
      <sheetData sheetId="3">
        <row r="10">
          <cell r="K10">
            <v>2.7</v>
          </cell>
        </row>
      </sheetData>
      <sheetData sheetId="4">
        <row r="10">
          <cell r="K10">
            <v>6.3</v>
          </cell>
        </row>
        <row r="11">
          <cell r="K11">
            <v>7.3</v>
          </cell>
          <cell r="L11" t="str">
            <v>B</v>
          </cell>
          <cell r="M11">
            <v>3</v>
          </cell>
        </row>
        <row r="12">
          <cell r="K12">
            <v>5.7</v>
          </cell>
          <cell r="L12" t="str">
            <v>C</v>
          </cell>
          <cell r="M12">
            <v>2</v>
          </cell>
        </row>
        <row r="16">
          <cell r="K16">
            <v>7</v>
          </cell>
          <cell r="L16" t="str">
            <v>B</v>
          </cell>
          <cell r="M16">
            <v>3</v>
          </cell>
        </row>
        <row r="17">
          <cell r="K17">
            <v>4.2</v>
          </cell>
          <cell r="L17" t="str">
            <v>D</v>
          </cell>
          <cell r="M17">
            <v>1</v>
          </cell>
        </row>
        <row r="19">
          <cell r="L19" t="str">
            <v>D</v>
          </cell>
          <cell r="M19">
            <v>1</v>
          </cell>
        </row>
        <row r="21">
          <cell r="K21">
            <v>5.3</v>
          </cell>
          <cell r="L21" t="str">
            <v>D</v>
          </cell>
          <cell r="M21">
            <v>1</v>
          </cell>
        </row>
      </sheetData>
      <sheetData sheetId="5">
        <row r="10">
          <cell r="K10">
            <v>5.0999999999999996</v>
          </cell>
        </row>
        <row r="11">
          <cell r="K11">
            <v>5.0999999999999996</v>
          </cell>
          <cell r="L11" t="str">
            <v>D</v>
          </cell>
          <cell r="M11">
            <v>1</v>
          </cell>
        </row>
        <row r="16">
          <cell r="K16">
            <v>7.2</v>
          </cell>
          <cell r="L16" t="str">
            <v>B</v>
          </cell>
          <cell r="M16">
            <v>3</v>
          </cell>
        </row>
        <row r="17">
          <cell r="K17">
            <v>6.3</v>
          </cell>
          <cell r="L17" t="str">
            <v>C</v>
          </cell>
          <cell r="M17">
            <v>2</v>
          </cell>
        </row>
        <row r="19">
          <cell r="K19">
            <v>5.6</v>
          </cell>
          <cell r="L19" t="str">
            <v>C</v>
          </cell>
          <cell r="M19">
            <v>2</v>
          </cell>
        </row>
        <row r="21">
          <cell r="K21">
            <v>4.9000000000000004</v>
          </cell>
          <cell r="L21" t="str">
            <v>D</v>
          </cell>
          <cell r="M21">
            <v>1</v>
          </cell>
        </row>
        <row r="22">
          <cell r="K22">
            <v>6</v>
          </cell>
          <cell r="L22" t="str">
            <v>C</v>
          </cell>
          <cell r="M22">
            <v>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 học ĐC"/>
      <sheetName val="Toan CC A2"/>
      <sheetName val="KHMT"/>
      <sheetName val="XSTK"/>
      <sheetName val="VTK &amp;VKTTMVT"/>
      <sheetName val="NL2"/>
      <sheetName val="KHMT L2"/>
      <sheetName val="NL2 L2"/>
      <sheetName val="XSTK L2"/>
      <sheetName val="Toan A2 L2"/>
    </sheetNames>
    <sheetDataSet>
      <sheetData sheetId="0">
        <row r="11">
          <cell r="K11">
            <v>7.3</v>
          </cell>
          <cell r="L11" t="str">
            <v>B</v>
          </cell>
          <cell r="M11">
            <v>3</v>
          </cell>
        </row>
        <row r="12">
          <cell r="K12">
            <v>7.4</v>
          </cell>
          <cell r="L12" t="str">
            <v>B</v>
          </cell>
          <cell r="M12">
            <v>3</v>
          </cell>
        </row>
        <row r="16">
          <cell r="K16">
            <v>7.6</v>
          </cell>
          <cell r="L16" t="str">
            <v>B</v>
          </cell>
          <cell r="M16">
            <v>3</v>
          </cell>
        </row>
        <row r="17">
          <cell r="K17">
            <v>6.1</v>
          </cell>
          <cell r="L17" t="str">
            <v>C</v>
          </cell>
          <cell r="M17">
            <v>2</v>
          </cell>
        </row>
        <row r="19">
          <cell r="K19">
            <v>9</v>
          </cell>
          <cell r="L19" t="str">
            <v>A</v>
          </cell>
          <cell r="M19">
            <v>4</v>
          </cell>
        </row>
        <row r="21">
          <cell r="K21">
            <v>8.8000000000000007</v>
          </cell>
          <cell r="L21" t="str">
            <v>A</v>
          </cell>
          <cell r="M21">
            <v>4</v>
          </cell>
        </row>
        <row r="22">
          <cell r="K22">
            <v>6.9</v>
          </cell>
          <cell r="L22" t="str">
            <v>C</v>
          </cell>
          <cell r="M22">
            <v>2</v>
          </cell>
        </row>
      </sheetData>
      <sheetData sheetId="1">
        <row r="11">
          <cell r="K11">
            <v>4.5999999999999996</v>
          </cell>
          <cell r="L11" t="str">
            <v>D</v>
          </cell>
          <cell r="M11">
            <v>1</v>
          </cell>
        </row>
        <row r="12">
          <cell r="K12">
            <v>5.3</v>
          </cell>
          <cell r="L12" t="str">
            <v>D</v>
          </cell>
          <cell r="M12">
            <v>1</v>
          </cell>
        </row>
        <row r="16">
          <cell r="K16">
            <v>8.6</v>
          </cell>
          <cell r="L16" t="str">
            <v>A</v>
          </cell>
          <cell r="M16">
            <v>4</v>
          </cell>
        </row>
        <row r="17">
          <cell r="K17">
            <v>6.2</v>
          </cell>
          <cell r="L17" t="str">
            <v>C</v>
          </cell>
          <cell r="M17">
            <v>2</v>
          </cell>
        </row>
        <row r="19">
          <cell r="K19">
            <v>6.3</v>
          </cell>
          <cell r="L19" t="str">
            <v>C</v>
          </cell>
          <cell r="M19">
            <v>2</v>
          </cell>
        </row>
        <row r="21">
          <cell r="K21">
            <v>5.5</v>
          </cell>
          <cell r="L21" t="str">
            <v>C</v>
          </cell>
          <cell r="M21">
            <v>2</v>
          </cell>
        </row>
        <row r="22">
          <cell r="K22">
            <v>4.3</v>
          </cell>
          <cell r="L22" t="str">
            <v>D</v>
          </cell>
          <cell r="M22">
            <v>1</v>
          </cell>
        </row>
      </sheetData>
      <sheetData sheetId="2">
        <row r="10">
          <cell r="K10">
            <v>3.3</v>
          </cell>
        </row>
        <row r="11">
          <cell r="K11">
            <v>8.1</v>
          </cell>
          <cell r="L11" t="str">
            <v>B</v>
          </cell>
          <cell r="M11">
            <v>3</v>
          </cell>
        </row>
        <row r="12">
          <cell r="K12">
            <v>8.3000000000000007</v>
          </cell>
          <cell r="L12" t="str">
            <v>B</v>
          </cell>
          <cell r="M12">
            <v>3</v>
          </cell>
        </row>
        <row r="16">
          <cell r="K16">
            <v>9</v>
          </cell>
          <cell r="L16" t="str">
            <v>A</v>
          </cell>
          <cell r="M16">
            <v>4</v>
          </cell>
        </row>
        <row r="17">
          <cell r="K17">
            <v>6.9</v>
          </cell>
          <cell r="L17" t="str">
            <v>C</v>
          </cell>
          <cell r="M17">
            <v>2</v>
          </cell>
        </row>
        <row r="19">
          <cell r="K19">
            <v>7.7</v>
          </cell>
          <cell r="L19" t="str">
            <v>B</v>
          </cell>
          <cell r="M19">
            <v>3</v>
          </cell>
        </row>
        <row r="21">
          <cell r="K21">
            <v>8.1</v>
          </cell>
          <cell r="L21" t="str">
            <v>B</v>
          </cell>
          <cell r="M21">
            <v>3</v>
          </cell>
        </row>
        <row r="22">
          <cell r="K22">
            <v>8.6</v>
          </cell>
          <cell r="L22" t="str">
            <v>A</v>
          </cell>
          <cell r="M22">
            <v>4</v>
          </cell>
        </row>
      </sheetData>
      <sheetData sheetId="3">
        <row r="11">
          <cell r="K11">
            <v>4.9000000000000004</v>
          </cell>
          <cell r="L11" t="str">
            <v>D</v>
          </cell>
          <cell r="M11">
            <v>1</v>
          </cell>
        </row>
        <row r="16">
          <cell r="K16">
            <v>8.1</v>
          </cell>
          <cell r="L16" t="str">
            <v>B</v>
          </cell>
          <cell r="M16">
            <v>3</v>
          </cell>
        </row>
        <row r="17">
          <cell r="K17">
            <v>4.5999999999999996</v>
          </cell>
          <cell r="L17" t="str">
            <v>D</v>
          </cell>
          <cell r="M17">
            <v>1</v>
          </cell>
        </row>
        <row r="21">
          <cell r="K21">
            <v>4.5</v>
          </cell>
          <cell r="L21" t="str">
            <v>D</v>
          </cell>
          <cell r="M21">
            <v>1</v>
          </cell>
        </row>
        <row r="22">
          <cell r="K22">
            <v>4.7</v>
          </cell>
          <cell r="L22" t="str">
            <v>D</v>
          </cell>
          <cell r="M22">
            <v>1</v>
          </cell>
        </row>
      </sheetData>
      <sheetData sheetId="4">
        <row r="11">
          <cell r="K11">
            <v>5.7</v>
          </cell>
          <cell r="L11" t="str">
            <v>C</v>
          </cell>
          <cell r="M11">
            <v>2</v>
          </cell>
        </row>
        <row r="12">
          <cell r="K12">
            <v>6.2</v>
          </cell>
          <cell r="L12" t="str">
            <v>C</v>
          </cell>
          <cell r="M12">
            <v>2</v>
          </cell>
        </row>
        <row r="16">
          <cell r="K16">
            <v>6.1</v>
          </cell>
          <cell r="L16" t="str">
            <v>C</v>
          </cell>
          <cell r="M16">
            <v>2</v>
          </cell>
        </row>
        <row r="17">
          <cell r="K17">
            <v>5.2</v>
          </cell>
          <cell r="L17" t="str">
            <v>D</v>
          </cell>
          <cell r="M17">
            <v>1</v>
          </cell>
        </row>
        <row r="19">
          <cell r="K19">
            <v>8</v>
          </cell>
          <cell r="L19" t="str">
            <v>B</v>
          </cell>
          <cell r="M19">
            <v>3</v>
          </cell>
        </row>
        <row r="21">
          <cell r="K21">
            <v>7.9</v>
          </cell>
          <cell r="L21" t="str">
            <v>B</v>
          </cell>
          <cell r="M21">
            <v>3</v>
          </cell>
        </row>
        <row r="22">
          <cell r="K22">
            <v>8.6999999999999993</v>
          </cell>
          <cell r="L22" t="str">
            <v>A</v>
          </cell>
          <cell r="M22">
            <v>4</v>
          </cell>
        </row>
      </sheetData>
      <sheetData sheetId="5">
        <row r="11">
          <cell r="K11">
            <v>6.7</v>
          </cell>
          <cell r="L11" t="str">
            <v>C</v>
          </cell>
          <cell r="M11">
            <v>2</v>
          </cell>
        </row>
        <row r="12">
          <cell r="K12">
            <v>6</v>
          </cell>
          <cell r="L12" t="str">
            <v>C</v>
          </cell>
          <cell r="M12">
            <v>2</v>
          </cell>
        </row>
        <row r="16">
          <cell r="K16">
            <v>10</v>
          </cell>
          <cell r="L16" t="str">
            <v>A</v>
          </cell>
          <cell r="M16">
            <v>4</v>
          </cell>
        </row>
        <row r="17">
          <cell r="K17">
            <v>7.4</v>
          </cell>
          <cell r="L17" t="str">
            <v>B</v>
          </cell>
          <cell r="M17">
            <v>3</v>
          </cell>
        </row>
        <row r="19">
          <cell r="K19">
            <v>8.1999999999999993</v>
          </cell>
          <cell r="L19" t="str">
            <v>B</v>
          </cell>
          <cell r="M19">
            <v>3</v>
          </cell>
        </row>
        <row r="21">
          <cell r="K21">
            <v>7.4</v>
          </cell>
          <cell r="L21" t="str">
            <v>B</v>
          </cell>
          <cell r="M21">
            <v>3</v>
          </cell>
        </row>
        <row r="22">
          <cell r="K22">
            <v>7.4</v>
          </cell>
          <cell r="L22" t="str">
            <v>B</v>
          </cell>
          <cell r="M22">
            <v>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 HCM"/>
      <sheetName val="Toán A3"/>
      <sheetName val="Mach dien và TN"/>
      <sheetName val="LK &amp;ĐT"/>
      <sheetName val="Mach ĐT&amp;TN"/>
      <sheetName val="LTtruong ĐT"/>
      <sheetName val="TTHCML2"/>
      <sheetName val="ToanA3L2"/>
      <sheetName val="MD&amp;TNL2"/>
      <sheetName val="LK&amp;ĐTL2"/>
      <sheetName val="MĐT&amp;TNL2"/>
      <sheetName val="LTtruong ĐTL2"/>
    </sheetNames>
    <sheetDataSet>
      <sheetData sheetId="0">
        <row r="10">
          <cell r="K10">
            <v>0</v>
          </cell>
        </row>
        <row r="11">
          <cell r="K11">
            <v>6.1</v>
          </cell>
          <cell r="L11" t="str">
            <v>C</v>
          </cell>
          <cell r="M11">
            <v>2</v>
          </cell>
        </row>
        <row r="12">
          <cell r="K12">
            <v>7.4</v>
          </cell>
          <cell r="L12" t="str">
            <v>B</v>
          </cell>
          <cell r="M12">
            <v>3</v>
          </cell>
        </row>
        <row r="16">
          <cell r="K16">
            <v>8.6</v>
          </cell>
          <cell r="L16" t="str">
            <v>A</v>
          </cell>
          <cell r="M16">
            <v>4</v>
          </cell>
        </row>
        <row r="17">
          <cell r="K17">
            <v>8.8000000000000007</v>
          </cell>
          <cell r="L17" t="str">
            <v>A</v>
          </cell>
          <cell r="M17">
            <v>4</v>
          </cell>
        </row>
        <row r="19">
          <cell r="K19">
            <v>7.9</v>
          </cell>
          <cell r="L19" t="str">
            <v>B</v>
          </cell>
          <cell r="M19">
            <v>3</v>
          </cell>
        </row>
        <row r="21">
          <cell r="K21">
            <v>7.2</v>
          </cell>
          <cell r="L21" t="str">
            <v>B</v>
          </cell>
          <cell r="M21">
            <v>3</v>
          </cell>
        </row>
        <row r="22">
          <cell r="K22">
            <v>7.4</v>
          </cell>
          <cell r="L22" t="str">
            <v>B</v>
          </cell>
          <cell r="M22">
            <v>3</v>
          </cell>
        </row>
      </sheetData>
      <sheetData sheetId="1">
        <row r="10">
          <cell r="K10">
            <v>0</v>
          </cell>
        </row>
        <row r="11">
          <cell r="K11">
            <v>5</v>
          </cell>
          <cell r="L11" t="str">
            <v>D</v>
          </cell>
          <cell r="M11">
            <v>1</v>
          </cell>
        </row>
        <row r="12">
          <cell r="K12">
            <v>5.0999999999999996</v>
          </cell>
          <cell r="L12" t="str">
            <v>D</v>
          </cell>
          <cell r="M12">
            <v>1</v>
          </cell>
        </row>
        <row r="16">
          <cell r="K16">
            <v>6.9</v>
          </cell>
          <cell r="L16" t="str">
            <v>C</v>
          </cell>
          <cell r="M16">
            <v>2</v>
          </cell>
        </row>
        <row r="17">
          <cell r="K17">
            <v>6.2</v>
          </cell>
          <cell r="L17" t="str">
            <v>C</v>
          </cell>
          <cell r="M17">
            <v>2</v>
          </cell>
        </row>
        <row r="19">
          <cell r="K19">
            <v>5.9</v>
          </cell>
          <cell r="L19" t="str">
            <v>C</v>
          </cell>
          <cell r="M19">
            <v>2</v>
          </cell>
        </row>
        <row r="21">
          <cell r="K21">
            <v>5.9</v>
          </cell>
          <cell r="L21" t="str">
            <v>C</v>
          </cell>
          <cell r="M21">
            <v>2</v>
          </cell>
        </row>
      </sheetData>
      <sheetData sheetId="2">
        <row r="10">
          <cell r="K10">
            <v>0.6</v>
          </cell>
        </row>
        <row r="11">
          <cell r="K11">
            <v>5.5</v>
          </cell>
          <cell r="L11" t="str">
            <v>C</v>
          </cell>
          <cell r="M11">
            <v>2</v>
          </cell>
        </row>
        <row r="12">
          <cell r="K12">
            <v>4.9000000000000004</v>
          </cell>
          <cell r="L12" t="str">
            <v>D</v>
          </cell>
          <cell r="M12">
            <v>1</v>
          </cell>
        </row>
        <row r="16">
          <cell r="K16">
            <v>7.9</v>
          </cell>
          <cell r="L16" t="str">
            <v>B</v>
          </cell>
          <cell r="M16">
            <v>3</v>
          </cell>
        </row>
        <row r="17">
          <cell r="K17">
            <v>6.5</v>
          </cell>
          <cell r="L17" t="str">
            <v>C</v>
          </cell>
          <cell r="M17">
            <v>2</v>
          </cell>
        </row>
        <row r="19">
          <cell r="K19">
            <v>5.7</v>
          </cell>
          <cell r="L19" t="str">
            <v>C</v>
          </cell>
          <cell r="M19">
            <v>2</v>
          </cell>
        </row>
        <row r="22">
          <cell r="K22">
            <v>4.8</v>
          </cell>
          <cell r="L22" t="str">
            <v>D</v>
          </cell>
          <cell r="M22">
            <v>1</v>
          </cell>
        </row>
      </sheetData>
      <sheetData sheetId="3">
        <row r="10">
          <cell r="K10">
            <v>0</v>
          </cell>
        </row>
        <row r="11">
          <cell r="K11">
            <v>7</v>
          </cell>
          <cell r="L11" t="str">
            <v>B</v>
          </cell>
          <cell r="M11">
            <v>3</v>
          </cell>
        </row>
        <row r="12">
          <cell r="K12">
            <v>6.8</v>
          </cell>
          <cell r="L12" t="str">
            <v>C</v>
          </cell>
          <cell r="M12">
            <v>2</v>
          </cell>
        </row>
        <row r="16">
          <cell r="K16">
            <v>10</v>
          </cell>
          <cell r="L16" t="str">
            <v>A</v>
          </cell>
          <cell r="M16">
            <v>4</v>
          </cell>
        </row>
        <row r="17">
          <cell r="K17">
            <v>5.8</v>
          </cell>
          <cell r="L17" t="str">
            <v>C</v>
          </cell>
          <cell r="M17">
            <v>2</v>
          </cell>
        </row>
        <row r="19">
          <cell r="K19">
            <v>8.8000000000000007</v>
          </cell>
          <cell r="L19" t="str">
            <v>A</v>
          </cell>
          <cell r="M19">
            <v>4</v>
          </cell>
        </row>
        <row r="21">
          <cell r="K21">
            <v>5.6</v>
          </cell>
          <cell r="L21" t="str">
            <v>C</v>
          </cell>
          <cell r="M21">
            <v>2</v>
          </cell>
        </row>
        <row r="22">
          <cell r="K22">
            <v>8.1</v>
          </cell>
          <cell r="L22" t="str">
            <v>B</v>
          </cell>
          <cell r="M22">
            <v>3</v>
          </cell>
        </row>
      </sheetData>
      <sheetData sheetId="4">
        <row r="10">
          <cell r="K10">
            <v>0</v>
          </cell>
        </row>
        <row r="16">
          <cell r="K16">
            <v>8.5</v>
          </cell>
          <cell r="L16" t="str">
            <v>A</v>
          </cell>
          <cell r="M16">
            <v>4</v>
          </cell>
        </row>
        <row r="19">
          <cell r="K19">
            <v>5.5</v>
          </cell>
          <cell r="L19" t="str">
            <v>C</v>
          </cell>
          <cell r="M19">
            <v>2</v>
          </cell>
        </row>
        <row r="22">
          <cell r="K22">
            <v>5.4</v>
          </cell>
          <cell r="L22" t="str">
            <v>D</v>
          </cell>
          <cell r="M22">
            <v>1</v>
          </cell>
        </row>
      </sheetData>
      <sheetData sheetId="5">
        <row r="10">
          <cell r="K10">
            <v>0</v>
          </cell>
        </row>
        <row r="11">
          <cell r="K11">
            <v>6.1</v>
          </cell>
          <cell r="L11" t="str">
            <v>C</v>
          </cell>
          <cell r="M11">
            <v>2</v>
          </cell>
        </row>
        <row r="12">
          <cell r="K12">
            <v>6.1</v>
          </cell>
          <cell r="L12" t="str">
            <v>C</v>
          </cell>
          <cell r="M12">
            <v>2</v>
          </cell>
        </row>
        <row r="16">
          <cell r="K16">
            <v>8.9</v>
          </cell>
          <cell r="L16" t="str">
            <v>A</v>
          </cell>
          <cell r="M16">
            <v>4</v>
          </cell>
        </row>
        <row r="17">
          <cell r="K17">
            <v>7.5</v>
          </cell>
          <cell r="L17" t="str">
            <v>B</v>
          </cell>
          <cell r="M17">
            <v>3</v>
          </cell>
        </row>
        <row r="19">
          <cell r="K19">
            <v>7.5</v>
          </cell>
          <cell r="L19" t="str">
            <v>B</v>
          </cell>
          <cell r="M19">
            <v>3</v>
          </cell>
        </row>
        <row r="21">
          <cell r="K21">
            <v>6.1</v>
          </cell>
          <cell r="L21" t="str">
            <v>C</v>
          </cell>
          <cell r="M21">
            <v>2</v>
          </cell>
        </row>
        <row r="22">
          <cell r="K22">
            <v>6.1</v>
          </cell>
          <cell r="L22" t="str">
            <v>C</v>
          </cell>
          <cell r="M22">
            <v>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CMDCSVN"/>
      <sheetName val="LT điều khiển TDTT"/>
      <sheetName val="PPNCKH"/>
      <sheetName val="TA chuyen nganh"/>
      <sheetName val="Vatlieudien"/>
      <sheetName val="KT đo luong va TN"/>
      <sheetName val="VL ddien L2"/>
      <sheetName val="LTĐK TĐ L2"/>
      <sheetName val="KTĐL l2"/>
    </sheetNames>
    <sheetDataSet>
      <sheetData sheetId="0">
        <row r="10">
          <cell r="K10">
            <v>7.2</v>
          </cell>
          <cell r="L10" t="str">
            <v>B</v>
          </cell>
          <cell r="M10">
            <v>3</v>
          </cell>
        </row>
        <row r="11">
          <cell r="K11">
            <v>5.2</v>
          </cell>
          <cell r="L11" t="str">
            <v>D</v>
          </cell>
          <cell r="M11">
            <v>1</v>
          </cell>
        </row>
        <row r="12">
          <cell r="K12">
            <v>9.1</v>
          </cell>
          <cell r="L12" t="str">
            <v>A</v>
          </cell>
          <cell r="M12">
            <v>4</v>
          </cell>
        </row>
        <row r="13">
          <cell r="K13">
            <v>5.2</v>
          </cell>
          <cell r="L13" t="str">
            <v>D</v>
          </cell>
          <cell r="M13">
            <v>1</v>
          </cell>
        </row>
        <row r="15">
          <cell r="K15">
            <v>7.4</v>
          </cell>
          <cell r="L15" t="str">
            <v>B</v>
          </cell>
          <cell r="M15">
            <v>3</v>
          </cell>
        </row>
        <row r="16">
          <cell r="K16">
            <v>5</v>
          </cell>
          <cell r="L16" t="str">
            <v>D</v>
          </cell>
          <cell r="M16">
            <v>1</v>
          </cell>
        </row>
        <row r="17">
          <cell r="K17">
            <v>7.5</v>
          </cell>
          <cell r="L17" t="str">
            <v>B</v>
          </cell>
          <cell r="M17">
            <v>3</v>
          </cell>
        </row>
      </sheetData>
      <sheetData sheetId="1">
        <row r="11">
          <cell r="K11">
            <v>4.2</v>
          </cell>
          <cell r="L11" t="str">
            <v>D</v>
          </cell>
          <cell r="M11">
            <v>1</v>
          </cell>
        </row>
        <row r="12">
          <cell r="K12">
            <v>8.8000000000000007</v>
          </cell>
          <cell r="L12" t="str">
            <v>A</v>
          </cell>
          <cell r="M12">
            <v>4</v>
          </cell>
        </row>
        <row r="15">
          <cell r="K15">
            <v>4.4000000000000004</v>
          </cell>
          <cell r="L15" t="str">
            <v>D</v>
          </cell>
          <cell r="M15">
            <v>1</v>
          </cell>
        </row>
        <row r="16">
          <cell r="K16">
            <v>5.2</v>
          </cell>
          <cell r="L16" t="str">
            <v>D</v>
          </cell>
          <cell r="M16">
            <v>1</v>
          </cell>
        </row>
        <row r="17">
          <cell r="K17">
            <v>5.2</v>
          </cell>
          <cell r="L17" t="str">
            <v>D</v>
          </cell>
          <cell r="M17">
            <v>1</v>
          </cell>
        </row>
      </sheetData>
      <sheetData sheetId="2">
        <row r="10">
          <cell r="K10">
            <v>6.4</v>
          </cell>
          <cell r="L10" t="str">
            <v>C</v>
          </cell>
          <cell r="M10">
            <v>2</v>
          </cell>
        </row>
        <row r="11">
          <cell r="K11">
            <v>8.4</v>
          </cell>
          <cell r="L11" t="str">
            <v>B</v>
          </cell>
          <cell r="M11">
            <v>3</v>
          </cell>
        </row>
        <row r="12">
          <cell r="K12">
            <v>9</v>
          </cell>
          <cell r="L12" t="str">
            <v>A</v>
          </cell>
          <cell r="M12">
            <v>4</v>
          </cell>
        </row>
        <row r="13">
          <cell r="K13">
            <v>6.6</v>
          </cell>
          <cell r="L13" t="str">
            <v>C</v>
          </cell>
          <cell r="M13">
            <v>2</v>
          </cell>
        </row>
        <row r="15">
          <cell r="K15">
            <v>8</v>
          </cell>
          <cell r="L15" t="str">
            <v>B</v>
          </cell>
          <cell r="M15">
            <v>3</v>
          </cell>
        </row>
        <row r="16">
          <cell r="K16">
            <v>7.5</v>
          </cell>
          <cell r="L16" t="str">
            <v>B</v>
          </cell>
          <cell r="M16">
            <v>3</v>
          </cell>
        </row>
        <row r="17">
          <cell r="K17">
            <v>8</v>
          </cell>
          <cell r="L17" t="str">
            <v>B</v>
          </cell>
          <cell r="M17">
            <v>3</v>
          </cell>
        </row>
      </sheetData>
      <sheetData sheetId="3">
        <row r="10">
          <cell r="K10">
            <v>8.1999999999999993</v>
          </cell>
          <cell r="L10" t="str">
            <v>B</v>
          </cell>
          <cell r="M10">
            <v>3</v>
          </cell>
        </row>
        <row r="11">
          <cell r="K11">
            <v>8.3000000000000007</v>
          </cell>
          <cell r="L11" t="str">
            <v>B</v>
          </cell>
          <cell r="M11">
            <v>3</v>
          </cell>
        </row>
        <row r="12">
          <cell r="K12">
            <v>9.3000000000000007</v>
          </cell>
          <cell r="L12" t="str">
            <v>A</v>
          </cell>
          <cell r="M12">
            <v>4</v>
          </cell>
        </row>
        <row r="13">
          <cell r="K13">
            <v>8.1</v>
          </cell>
          <cell r="L13" t="str">
            <v>B</v>
          </cell>
          <cell r="M13">
            <v>3</v>
          </cell>
        </row>
        <row r="15">
          <cell r="K15">
            <v>8.1999999999999993</v>
          </cell>
          <cell r="L15" t="str">
            <v>B</v>
          </cell>
          <cell r="M15">
            <v>3</v>
          </cell>
        </row>
        <row r="16">
          <cell r="K16">
            <v>8.3000000000000007</v>
          </cell>
          <cell r="L16" t="str">
            <v>B</v>
          </cell>
          <cell r="M16">
            <v>3</v>
          </cell>
        </row>
        <row r="17">
          <cell r="K17">
            <v>8.3000000000000007</v>
          </cell>
          <cell r="L17" t="str">
            <v>B</v>
          </cell>
          <cell r="M17">
            <v>3</v>
          </cell>
        </row>
      </sheetData>
      <sheetData sheetId="4">
        <row r="11">
          <cell r="K11">
            <v>7</v>
          </cell>
          <cell r="L11" t="str">
            <v>B</v>
          </cell>
          <cell r="M11">
            <v>3</v>
          </cell>
        </row>
        <row r="12">
          <cell r="K12">
            <v>10</v>
          </cell>
          <cell r="L12" t="str">
            <v>A</v>
          </cell>
          <cell r="M12">
            <v>4</v>
          </cell>
        </row>
        <row r="13">
          <cell r="K13">
            <v>6.8</v>
          </cell>
          <cell r="L13" t="str">
            <v>C</v>
          </cell>
          <cell r="M13">
            <v>2</v>
          </cell>
        </row>
        <row r="15">
          <cell r="K15">
            <v>6.6</v>
          </cell>
          <cell r="L15" t="str">
            <v>C</v>
          </cell>
          <cell r="M15">
            <v>2</v>
          </cell>
        </row>
        <row r="16">
          <cell r="K16">
            <v>7.4</v>
          </cell>
          <cell r="L16" t="str">
            <v>B</v>
          </cell>
          <cell r="M16">
            <v>3</v>
          </cell>
        </row>
        <row r="17">
          <cell r="K17">
            <v>7.9</v>
          </cell>
          <cell r="L17" t="str">
            <v>B</v>
          </cell>
          <cell r="M17">
            <v>3</v>
          </cell>
        </row>
      </sheetData>
      <sheetData sheetId="5">
        <row r="12">
          <cell r="K12">
            <v>8.1</v>
          </cell>
          <cell r="L12" t="str">
            <v>B</v>
          </cell>
          <cell r="M12">
            <v>3</v>
          </cell>
        </row>
        <row r="15">
          <cell r="K15">
            <v>7.4</v>
          </cell>
          <cell r="L15" t="str">
            <v>B</v>
          </cell>
          <cell r="M15">
            <v>3</v>
          </cell>
        </row>
        <row r="16">
          <cell r="K16">
            <v>5.8</v>
          </cell>
          <cell r="L16" t="str">
            <v>C</v>
          </cell>
          <cell r="M16">
            <v>2</v>
          </cell>
        </row>
        <row r="17">
          <cell r="K17">
            <v>8.6</v>
          </cell>
          <cell r="L17" t="str">
            <v>A</v>
          </cell>
          <cell r="M17">
            <v>4</v>
          </cell>
        </row>
      </sheetData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MT và GN"/>
      <sheetName val="KTXS"/>
      <sheetName val="Khi cu dien"/>
      <sheetName val="May dien"/>
      <sheetName val="ĐA MĐ"/>
      <sheetName val="May dien L2"/>
      <sheetName val="KTMT L2"/>
      <sheetName val="KCĐ L2"/>
      <sheetName val="KTXS L2"/>
    </sheetNames>
    <sheetDataSet>
      <sheetData sheetId="0"/>
      <sheetData sheetId="1">
        <row r="10">
          <cell r="K10">
            <v>5.5</v>
          </cell>
          <cell r="L10" t="str">
            <v>C</v>
          </cell>
          <cell r="M10">
            <v>2</v>
          </cell>
        </row>
        <row r="11">
          <cell r="K11">
            <v>4.5</v>
          </cell>
          <cell r="L11" t="str">
            <v>D</v>
          </cell>
          <cell r="M11">
            <v>1</v>
          </cell>
        </row>
        <row r="12">
          <cell r="K12">
            <v>7.2</v>
          </cell>
          <cell r="L12" t="str">
            <v>B</v>
          </cell>
          <cell r="M12">
            <v>3</v>
          </cell>
        </row>
        <row r="13">
          <cell r="K13">
            <v>4.9000000000000004</v>
          </cell>
          <cell r="L13" t="str">
            <v>D</v>
          </cell>
          <cell r="M13">
            <v>1</v>
          </cell>
        </row>
        <row r="16">
          <cell r="K16">
            <v>5.0999999999999996</v>
          </cell>
          <cell r="L16" t="str">
            <v>D</v>
          </cell>
          <cell r="M16">
            <v>1</v>
          </cell>
        </row>
        <row r="17">
          <cell r="K17">
            <v>5.6</v>
          </cell>
          <cell r="L17" t="str">
            <v>C</v>
          </cell>
          <cell r="M17">
            <v>2</v>
          </cell>
        </row>
      </sheetData>
      <sheetData sheetId="2">
        <row r="12">
          <cell r="L12">
            <v>8.6999999999999993</v>
          </cell>
          <cell r="M12" t="str">
            <v>A</v>
          </cell>
          <cell r="N12">
            <v>4</v>
          </cell>
        </row>
        <row r="15">
          <cell r="L15">
            <v>6.9</v>
          </cell>
          <cell r="M15" t="str">
            <v>C</v>
          </cell>
          <cell r="N15">
            <v>2</v>
          </cell>
        </row>
        <row r="16">
          <cell r="L16">
            <v>6.5</v>
          </cell>
          <cell r="M16" t="str">
            <v>C</v>
          </cell>
          <cell r="N16">
            <v>2</v>
          </cell>
        </row>
        <row r="17">
          <cell r="L17">
            <v>7.6</v>
          </cell>
          <cell r="M17" t="str">
            <v>B</v>
          </cell>
          <cell r="N17">
            <v>3</v>
          </cell>
        </row>
      </sheetData>
      <sheetData sheetId="3">
        <row r="11">
          <cell r="K11">
            <v>5.4</v>
          </cell>
          <cell r="L11" t="str">
            <v>D</v>
          </cell>
          <cell r="M11">
            <v>1</v>
          </cell>
        </row>
        <row r="12">
          <cell r="K12">
            <v>8.8000000000000007</v>
          </cell>
          <cell r="L12" t="str">
            <v>A</v>
          </cell>
          <cell r="M12">
            <v>4</v>
          </cell>
        </row>
      </sheetData>
      <sheetData sheetId="4">
        <row r="10">
          <cell r="H10">
            <v>0</v>
          </cell>
          <cell r="I10" t="str">
            <v>F</v>
          </cell>
          <cell r="J10">
            <v>0</v>
          </cell>
        </row>
        <row r="11">
          <cell r="H11">
            <v>7</v>
          </cell>
          <cell r="I11" t="str">
            <v>B</v>
          </cell>
          <cell r="J11">
            <v>3</v>
          </cell>
        </row>
        <row r="12">
          <cell r="H12">
            <v>8.6</v>
          </cell>
          <cell r="I12" t="str">
            <v>A</v>
          </cell>
          <cell r="J12">
            <v>4</v>
          </cell>
        </row>
        <row r="13">
          <cell r="H13">
            <v>6.4</v>
          </cell>
          <cell r="I13" t="str">
            <v>C</v>
          </cell>
          <cell r="J13">
            <v>2</v>
          </cell>
        </row>
        <row r="15">
          <cell r="H15">
            <v>7.4</v>
          </cell>
          <cell r="I15" t="str">
            <v>B</v>
          </cell>
          <cell r="J15">
            <v>3</v>
          </cell>
        </row>
        <row r="16">
          <cell r="H16">
            <v>7.4</v>
          </cell>
          <cell r="I16" t="str">
            <v>B</v>
          </cell>
          <cell r="J16">
            <v>3</v>
          </cell>
        </row>
        <row r="17">
          <cell r="H17">
            <v>8</v>
          </cell>
          <cell r="I17" t="str">
            <v>B</v>
          </cell>
          <cell r="J17">
            <v>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TH"/>
      <sheetName val="LTC"/>
      <sheetName val="ĐTCS"/>
      <sheetName val="Ngan Mach"/>
      <sheetName val="KTVXL"/>
      <sheetName val="ATĐ"/>
      <sheetName val="ĐA ĐTCS"/>
      <sheetName val="ĐTCSL2"/>
      <sheetName val="NML2"/>
      <sheetName val="KTVXLL2"/>
      <sheetName val="ATĐL2"/>
    </sheetNames>
    <sheetDataSet>
      <sheetData sheetId="0">
        <row r="10">
          <cell r="K10">
            <v>5.5</v>
          </cell>
          <cell r="L10" t="str">
            <v>C</v>
          </cell>
          <cell r="M10">
            <v>2</v>
          </cell>
        </row>
        <row r="11">
          <cell r="K11">
            <v>5.6</v>
          </cell>
          <cell r="L11" t="str">
            <v>C</v>
          </cell>
          <cell r="M11">
            <v>2</v>
          </cell>
        </row>
        <row r="12">
          <cell r="K12">
            <v>9.3000000000000007</v>
          </cell>
          <cell r="L12" t="str">
            <v>A</v>
          </cell>
          <cell r="M12">
            <v>4</v>
          </cell>
        </row>
        <row r="13">
          <cell r="K13">
            <v>6.7</v>
          </cell>
          <cell r="L13" t="str">
            <v>C</v>
          </cell>
          <cell r="M13">
            <v>2</v>
          </cell>
        </row>
        <row r="15">
          <cell r="K15">
            <v>6.4</v>
          </cell>
          <cell r="L15" t="str">
            <v>C</v>
          </cell>
          <cell r="M15">
            <v>2</v>
          </cell>
        </row>
        <row r="16">
          <cell r="K16">
            <v>7.4</v>
          </cell>
          <cell r="L16" t="str">
            <v>B</v>
          </cell>
          <cell r="M16">
            <v>3</v>
          </cell>
        </row>
        <row r="17">
          <cell r="K17">
            <v>6</v>
          </cell>
          <cell r="L17" t="str">
            <v>C</v>
          </cell>
          <cell r="M17">
            <v>2</v>
          </cell>
        </row>
      </sheetData>
      <sheetData sheetId="1">
        <row r="10">
          <cell r="K10">
            <v>6.6</v>
          </cell>
          <cell r="L10" t="str">
            <v>C</v>
          </cell>
          <cell r="M10">
            <v>2</v>
          </cell>
        </row>
        <row r="11">
          <cell r="K11">
            <v>7.5</v>
          </cell>
          <cell r="L11" t="str">
            <v>B</v>
          </cell>
          <cell r="M11">
            <v>3</v>
          </cell>
        </row>
        <row r="12">
          <cell r="K12">
            <v>7.6</v>
          </cell>
          <cell r="L12" t="str">
            <v>B</v>
          </cell>
          <cell r="M12">
            <v>3</v>
          </cell>
        </row>
        <row r="13">
          <cell r="K13">
            <v>7.3</v>
          </cell>
          <cell r="L13" t="str">
            <v>B</v>
          </cell>
          <cell r="M13">
            <v>3</v>
          </cell>
        </row>
        <row r="15">
          <cell r="K15">
            <v>7.5</v>
          </cell>
          <cell r="L15" t="str">
            <v>B</v>
          </cell>
          <cell r="M15">
            <v>3</v>
          </cell>
        </row>
        <row r="16">
          <cell r="K16">
            <v>8</v>
          </cell>
          <cell r="L16" t="str">
            <v>B</v>
          </cell>
          <cell r="M16">
            <v>3</v>
          </cell>
        </row>
        <row r="17">
          <cell r="K17">
            <v>7.5</v>
          </cell>
          <cell r="L17" t="str">
            <v>B</v>
          </cell>
          <cell r="M17">
            <v>3</v>
          </cell>
        </row>
      </sheetData>
      <sheetData sheetId="2">
        <row r="12">
          <cell r="K12">
            <v>6.4</v>
          </cell>
          <cell r="L12" t="str">
            <v>C</v>
          </cell>
          <cell r="M12">
            <v>2</v>
          </cell>
        </row>
        <row r="16">
          <cell r="K16">
            <v>6.5</v>
          </cell>
          <cell r="L16" t="str">
            <v>C</v>
          </cell>
          <cell r="M16">
            <v>2</v>
          </cell>
        </row>
      </sheetData>
      <sheetData sheetId="3">
        <row r="12">
          <cell r="K12">
            <v>8.9</v>
          </cell>
          <cell r="L12" t="str">
            <v>A</v>
          </cell>
          <cell r="M12">
            <v>4</v>
          </cell>
        </row>
        <row r="13">
          <cell r="K13">
            <v>6.4</v>
          </cell>
          <cell r="L13" t="str">
            <v>C</v>
          </cell>
          <cell r="M13">
            <v>2</v>
          </cell>
        </row>
        <row r="15">
          <cell r="K15">
            <v>5.5</v>
          </cell>
          <cell r="L15" t="str">
            <v>C</v>
          </cell>
          <cell r="M15">
            <v>2</v>
          </cell>
        </row>
        <row r="16">
          <cell r="K16">
            <v>6.3</v>
          </cell>
          <cell r="L16" t="str">
            <v>C</v>
          </cell>
          <cell r="M16">
            <v>2</v>
          </cell>
        </row>
        <row r="17">
          <cell r="K17">
            <v>6.6</v>
          </cell>
          <cell r="L17" t="str">
            <v>C</v>
          </cell>
          <cell r="M17">
            <v>2</v>
          </cell>
        </row>
      </sheetData>
      <sheetData sheetId="4">
        <row r="10">
          <cell r="K10">
            <v>3.7</v>
          </cell>
          <cell r="L10" t="str">
            <v>F</v>
          </cell>
          <cell r="M10">
            <v>0</v>
          </cell>
        </row>
        <row r="11">
          <cell r="K11">
            <v>6.4</v>
          </cell>
          <cell r="L11" t="str">
            <v>C</v>
          </cell>
          <cell r="M11">
            <v>2</v>
          </cell>
        </row>
        <row r="12">
          <cell r="K12">
            <v>9.1</v>
          </cell>
          <cell r="L12" t="str">
            <v>A</v>
          </cell>
          <cell r="M12">
            <v>4</v>
          </cell>
        </row>
        <row r="13">
          <cell r="K13">
            <v>5.0999999999999996</v>
          </cell>
          <cell r="L13" t="str">
            <v>D</v>
          </cell>
          <cell r="M13">
            <v>1</v>
          </cell>
        </row>
        <row r="15">
          <cell r="K15">
            <v>8.4</v>
          </cell>
          <cell r="L15" t="str">
            <v>B</v>
          </cell>
          <cell r="M15">
            <v>3</v>
          </cell>
        </row>
        <row r="16">
          <cell r="K16">
            <v>8.4</v>
          </cell>
          <cell r="L16" t="str">
            <v>B</v>
          </cell>
          <cell r="M16">
            <v>3</v>
          </cell>
        </row>
        <row r="17">
          <cell r="K17">
            <v>8.4</v>
          </cell>
          <cell r="L17" t="str">
            <v>B</v>
          </cell>
          <cell r="M17">
            <v>3</v>
          </cell>
        </row>
      </sheetData>
      <sheetData sheetId="5">
        <row r="10">
          <cell r="K10">
            <v>8.1999999999999993</v>
          </cell>
          <cell r="L10" t="str">
            <v>B</v>
          </cell>
          <cell r="M10">
            <v>3</v>
          </cell>
        </row>
        <row r="11">
          <cell r="K11">
            <v>8.1</v>
          </cell>
          <cell r="L11" t="str">
            <v>B</v>
          </cell>
          <cell r="M11">
            <v>3</v>
          </cell>
        </row>
        <row r="12">
          <cell r="K12">
            <v>8.6</v>
          </cell>
          <cell r="L12" t="str">
            <v>A</v>
          </cell>
          <cell r="M12">
            <v>4</v>
          </cell>
        </row>
        <row r="13">
          <cell r="K13">
            <v>7.5</v>
          </cell>
          <cell r="L13" t="str">
            <v>B</v>
          </cell>
          <cell r="M13">
            <v>3</v>
          </cell>
        </row>
        <row r="15">
          <cell r="K15">
            <v>7.8</v>
          </cell>
          <cell r="L15" t="str">
            <v>B</v>
          </cell>
          <cell r="M15">
            <v>3</v>
          </cell>
        </row>
        <row r="16">
          <cell r="K16">
            <v>7.7</v>
          </cell>
          <cell r="L16" t="str">
            <v>B</v>
          </cell>
          <cell r="M16">
            <v>3</v>
          </cell>
        </row>
        <row r="17">
          <cell r="K17">
            <v>8.1</v>
          </cell>
          <cell r="L17" t="str">
            <v>B</v>
          </cell>
          <cell r="M17">
            <v>3</v>
          </cell>
        </row>
      </sheetData>
      <sheetData sheetId="6">
        <row r="10">
          <cell r="K10">
            <v>5.4</v>
          </cell>
          <cell r="L10" t="str">
            <v>D</v>
          </cell>
          <cell r="M10">
            <v>1</v>
          </cell>
        </row>
        <row r="11">
          <cell r="K11">
            <v>5.8</v>
          </cell>
          <cell r="L11" t="str">
            <v>C</v>
          </cell>
          <cell r="M11">
            <v>2</v>
          </cell>
        </row>
        <row r="12">
          <cell r="K12">
            <v>7</v>
          </cell>
          <cell r="L12" t="str">
            <v>B</v>
          </cell>
          <cell r="M12">
            <v>3</v>
          </cell>
        </row>
        <row r="13">
          <cell r="K13">
            <v>3.9</v>
          </cell>
          <cell r="L13" t="str">
            <v>F</v>
          </cell>
          <cell r="M13">
            <v>0</v>
          </cell>
        </row>
        <row r="15">
          <cell r="K15">
            <v>5.4</v>
          </cell>
          <cell r="L15" t="str">
            <v>D</v>
          </cell>
          <cell r="M15">
            <v>1</v>
          </cell>
        </row>
        <row r="16">
          <cell r="K16">
            <v>7.5</v>
          </cell>
          <cell r="L16" t="str">
            <v>B</v>
          </cell>
          <cell r="M16">
            <v>3</v>
          </cell>
        </row>
        <row r="17">
          <cell r="K17">
            <v>8</v>
          </cell>
          <cell r="L17" t="str">
            <v>B</v>
          </cell>
          <cell r="M17">
            <v>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KS&amp;TN"/>
      <sheetName val="ĐA ĐKS"/>
      <sheetName val="HTCCD"/>
      <sheetName val="DAHTCCD"/>
      <sheetName val="TTS"/>
      <sheetName val="BV rơle"/>
      <sheetName val="TTNT"/>
      <sheetName val="ĐKD L2"/>
      <sheetName val="HTCCĐ L2"/>
      <sheetName val="THS L2"/>
      <sheetName val="ĐA ĐKS HL"/>
      <sheetName val="ĐA HTCCĐ"/>
    </sheetNames>
    <sheetDataSet>
      <sheetData sheetId="0">
        <row r="12">
          <cell r="K12">
            <v>8.8000000000000007</v>
          </cell>
          <cell r="L12" t="str">
            <v>A</v>
          </cell>
          <cell r="M12">
            <v>4</v>
          </cell>
        </row>
        <row r="15">
          <cell r="K15">
            <v>8.1999999999999993</v>
          </cell>
          <cell r="L15" t="str">
            <v>B</v>
          </cell>
          <cell r="M15">
            <v>3</v>
          </cell>
        </row>
        <row r="17">
          <cell r="K17">
            <v>7.6</v>
          </cell>
          <cell r="L17" t="str">
            <v>B</v>
          </cell>
          <cell r="M17">
            <v>3</v>
          </cell>
        </row>
      </sheetData>
      <sheetData sheetId="1">
        <row r="11">
          <cell r="H11">
            <v>7</v>
          </cell>
          <cell r="I11" t="str">
            <v>B</v>
          </cell>
          <cell r="J11">
            <v>3</v>
          </cell>
        </row>
        <row r="12">
          <cell r="H12">
            <v>9</v>
          </cell>
          <cell r="I12" t="str">
            <v>A</v>
          </cell>
          <cell r="J12">
            <v>4</v>
          </cell>
        </row>
        <row r="13">
          <cell r="H13">
            <v>6</v>
          </cell>
          <cell r="I13" t="str">
            <v>C</v>
          </cell>
          <cell r="J13">
            <v>2</v>
          </cell>
        </row>
        <row r="15">
          <cell r="H15">
            <v>9</v>
          </cell>
          <cell r="I15" t="str">
            <v>A</v>
          </cell>
          <cell r="J15">
            <v>4</v>
          </cell>
        </row>
        <row r="16">
          <cell r="H16">
            <v>8.5</v>
          </cell>
          <cell r="I16" t="str">
            <v>A</v>
          </cell>
          <cell r="J16">
            <v>4</v>
          </cell>
        </row>
        <row r="17">
          <cell r="H17">
            <v>9</v>
          </cell>
          <cell r="I17" t="str">
            <v>A</v>
          </cell>
          <cell r="J17">
            <v>4</v>
          </cell>
        </row>
      </sheetData>
      <sheetData sheetId="2">
        <row r="12">
          <cell r="K12">
            <v>7.4499999999999993</v>
          </cell>
          <cell r="L12" t="str">
            <v>B</v>
          </cell>
          <cell r="M12">
            <v>3</v>
          </cell>
        </row>
      </sheetData>
      <sheetData sheetId="3">
        <row r="11">
          <cell r="H11">
            <v>7</v>
          </cell>
          <cell r="I11" t="str">
            <v>B</v>
          </cell>
          <cell r="J11">
            <v>3</v>
          </cell>
        </row>
        <row r="12">
          <cell r="H12">
            <v>9.1999999999999993</v>
          </cell>
          <cell r="I12" t="str">
            <v>A</v>
          </cell>
          <cell r="J12">
            <v>4</v>
          </cell>
        </row>
        <row r="15">
          <cell r="H15">
            <v>8.6999999999999993</v>
          </cell>
          <cell r="I15" t="str">
            <v>A</v>
          </cell>
          <cell r="J15">
            <v>4</v>
          </cell>
        </row>
        <row r="16">
          <cell r="H16">
            <v>7.8</v>
          </cell>
          <cell r="I16" t="str">
            <v>B</v>
          </cell>
          <cell r="J16">
            <v>3</v>
          </cell>
        </row>
        <row r="17">
          <cell r="H17">
            <v>8</v>
          </cell>
          <cell r="I17" t="str">
            <v>B</v>
          </cell>
          <cell r="J17">
            <v>3</v>
          </cell>
        </row>
      </sheetData>
      <sheetData sheetId="4">
        <row r="10">
          <cell r="K10">
            <v>0</v>
          </cell>
          <cell r="L10" t="str">
            <v>F</v>
          </cell>
          <cell r="M10">
            <v>0</v>
          </cell>
        </row>
        <row r="11">
          <cell r="K11">
            <v>4.5999999999999996</v>
          </cell>
          <cell r="L11" t="str">
            <v>D</v>
          </cell>
          <cell r="M11">
            <v>1</v>
          </cell>
        </row>
        <row r="12">
          <cell r="K12">
            <v>7.3</v>
          </cell>
          <cell r="L12" t="str">
            <v>B</v>
          </cell>
          <cell r="M12">
            <v>3</v>
          </cell>
        </row>
      </sheetData>
      <sheetData sheetId="5">
        <row r="10">
          <cell r="K10">
            <v>6.3</v>
          </cell>
          <cell r="L10" t="str">
            <v>C</v>
          </cell>
          <cell r="M10">
            <v>2</v>
          </cell>
        </row>
        <row r="11">
          <cell r="K11">
            <v>7.9</v>
          </cell>
          <cell r="L11" t="str">
            <v>B</v>
          </cell>
          <cell r="M11">
            <v>3</v>
          </cell>
        </row>
        <row r="12">
          <cell r="K12">
            <v>8.4</v>
          </cell>
          <cell r="L12" t="str">
            <v>B</v>
          </cell>
          <cell r="M12">
            <v>3</v>
          </cell>
        </row>
        <row r="13">
          <cell r="K13">
            <v>7.5</v>
          </cell>
          <cell r="L13" t="str">
            <v>B</v>
          </cell>
          <cell r="M13">
            <v>3</v>
          </cell>
        </row>
        <row r="15">
          <cell r="K15">
            <v>8</v>
          </cell>
          <cell r="L15" t="str">
            <v>B</v>
          </cell>
          <cell r="M15">
            <v>3</v>
          </cell>
        </row>
        <row r="16">
          <cell r="K16">
            <v>8.3000000000000007</v>
          </cell>
          <cell r="L16" t="str">
            <v>B</v>
          </cell>
          <cell r="M16">
            <v>3</v>
          </cell>
        </row>
        <row r="17">
          <cell r="K17">
            <v>7.8</v>
          </cell>
          <cell r="L17" t="str">
            <v>B</v>
          </cell>
          <cell r="M17">
            <v>3</v>
          </cell>
        </row>
      </sheetData>
      <sheetData sheetId="6">
        <row r="10">
          <cell r="H10">
            <v>9</v>
          </cell>
          <cell r="I10" t="str">
            <v>A</v>
          </cell>
          <cell r="J10">
            <v>4</v>
          </cell>
        </row>
        <row r="11">
          <cell r="H11">
            <v>9</v>
          </cell>
          <cell r="I11" t="str">
            <v>A</v>
          </cell>
          <cell r="J11">
            <v>4</v>
          </cell>
        </row>
        <row r="12">
          <cell r="H12">
            <v>9.5</v>
          </cell>
          <cell r="I12" t="str">
            <v>A</v>
          </cell>
          <cell r="J12">
            <v>4</v>
          </cell>
        </row>
        <row r="13">
          <cell r="H13">
            <v>8.8000000000000007</v>
          </cell>
          <cell r="I13" t="str">
            <v>A</v>
          </cell>
          <cell r="J13">
            <v>4</v>
          </cell>
        </row>
        <row r="15">
          <cell r="H15">
            <v>9.15</v>
          </cell>
          <cell r="I15" t="str">
            <v>A</v>
          </cell>
          <cell r="J15">
            <v>4</v>
          </cell>
        </row>
        <row r="16">
          <cell r="H16">
            <v>9.35</v>
          </cell>
          <cell r="I16" t="str">
            <v>A</v>
          </cell>
          <cell r="J16">
            <v>4</v>
          </cell>
        </row>
        <row r="17">
          <cell r="H17">
            <v>9.15</v>
          </cell>
          <cell r="I17" t="str">
            <v>A</v>
          </cell>
          <cell r="J17">
            <v>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DTBA"/>
      <sheetName val="ĐA PDTBA"/>
      <sheetName val="PDNMD"/>
      <sheetName val="TDD&amp;TN"/>
      <sheetName val="KTCA&amp;TN"/>
      <sheetName val="LDPP"/>
      <sheetName val="TTCN"/>
    </sheetNames>
    <sheetDataSet>
      <sheetData sheetId="0" refreshError="1"/>
      <sheetData sheetId="1" refreshError="1">
        <row r="10">
          <cell r="K10">
            <v>6.5</v>
          </cell>
          <cell r="L10" t="str">
            <v>C</v>
          </cell>
          <cell r="M10">
            <v>2</v>
          </cell>
        </row>
        <row r="11">
          <cell r="K11">
            <v>7</v>
          </cell>
          <cell r="L11" t="str">
            <v>B</v>
          </cell>
          <cell r="M11">
            <v>3</v>
          </cell>
        </row>
        <row r="12">
          <cell r="K12">
            <v>8.5</v>
          </cell>
          <cell r="L12" t="str">
            <v>A</v>
          </cell>
          <cell r="M12">
            <v>4</v>
          </cell>
        </row>
        <row r="15">
          <cell r="K15">
            <v>8.1999999999999993</v>
          </cell>
          <cell r="L15" t="str">
            <v>B</v>
          </cell>
          <cell r="M15">
            <v>3</v>
          </cell>
        </row>
        <row r="16">
          <cell r="K16">
            <v>7.9</v>
          </cell>
          <cell r="L16" t="str">
            <v>B</v>
          </cell>
          <cell r="M16">
            <v>3</v>
          </cell>
        </row>
        <row r="17">
          <cell r="K17">
            <v>8.1999999999999993</v>
          </cell>
          <cell r="L17" t="str">
            <v>B</v>
          </cell>
          <cell r="M17">
            <v>3</v>
          </cell>
        </row>
      </sheetData>
      <sheetData sheetId="2" refreshError="1">
        <row r="10">
          <cell r="G10">
            <v>7.5</v>
          </cell>
          <cell r="H10" t="str">
            <v>B</v>
          </cell>
          <cell r="I10">
            <v>3</v>
          </cell>
        </row>
        <row r="11">
          <cell r="G11">
            <v>8.5</v>
          </cell>
          <cell r="H11" t="str">
            <v>A</v>
          </cell>
          <cell r="I11">
            <v>4</v>
          </cell>
        </row>
        <row r="12">
          <cell r="G12">
            <v>8.5</v>
          </cell>
          <cell r="H12" t="str">
            <v>A</v>
          </cell>
          <cell r="I12">
            <v>4</v>
          </cell>
        </row>
        <row r="13">
          <cell r="G13">
            <v>8.5</v>
          </cell>
          <cell r="H13" t="str">
            <v>A</v>
          </cell>
          <cell r="I13">
            <v>4</v>
          </cell>
        </row>
        <row r="15">
          <cell r="G15">
            <v>8.5</v>
          </cell>
          <cell r="H15" t="str">
            <v>A</v>
          </cell>
          <cell r="I15">
            <v>4</v>
          </cell>
        </row>
        <row r="16">
          <cell r="G16">
            <v>8.5</v>
          </cell>
          <cell r="H16" t="str">
            <v>A</v>
          </cell>
          <cell r="I16">
            <v>4</v>
          </cell>
        </row>
        <row r="17">
          <cell r="G17">
            <v>8.5</v>
          </cell>
          <cell r="H17" t="str">
            <v>A</v>
          </cell>
          <cell r="I17">
            <v>4</v>
          </cell>
        </row>
      </sheetData>
      <sheetData sheetId="3" refreshError="1">
        <row r="10">
          <cell r="K10">
            <v>5.0999999999999996</v>
          </cell>
          <cell r="L10" t="str">
            <v>D</v>
          </cell>
          <cell r="M10">
            <v>1</v>
          </cell>
        </row>
        <row r="12">
          <cell r="K12">
            <v>6.1</v>
          </cell>
          <cell r="L12" t="str">
            <v>C</v>
          </cell>
          <cell r="M12">
            <v>2</v>
          </cell>
        </row>
        <row r="13">
          <cell r="K13">
            <v>5.4</v>
          </cell>
          <cell r="L13" t="str">
            <v>D</v>
          </cell>
          <cell r="M13">
            <v>1</v>
          </cell>
        </row>
        <row r="15">
          <cell r="K15">
            <v>5.5</v>
          </cell>
          <cell r="L15" t="str">
            <v>C</v>
          </cell>
          <cell r="M15">
            <v>2</v>
          </cell>
        </row>
        <row r="16">
          <cell r="K16">
            <v>5.6</v>
          </cell>
          <cell r="L16" t="str">
            <v>C</v>
          </cell>
          <cell r="M16">
            <v>2</v>
          </cell>
        </row>
        <row r="17">
          <cell r="K17">
            <v>5.5</v>
          </cell>
          <cell r="L17" t="str">
            <v>C</v>
          </cell>
          <cell r="M17">
            <v>2</v>
          </cell>
        </row>
      </sheetData>
      <sheetData sheetId="4" refreshError="1">
        <row r="10">
          <cell r="K10">
            <v>6.4</v>
          </cell>
          <cell r="L10" t="str">
            <v>C</v>
          </cell>
          <cell r="M10">
            <v>2</v>
          </cell>
        </row>
        <row r="11">
          <cell r="K11">
            <v>8</v>
          </cell>
          <cell r="L11" t="str">
            <v>B</v>
          </cell>
          <cell r="M11">
            <v>3</v>
          </cell>
        </row>
        <row r="12">
          <cell r="K12">
            <v>8.3000000000000007</v>
          </cell>
          <cell r="L12" t="str">
            <v>B</v>
          </cell>
          <cell r="M12">
            <v>3</v>
          </cell>
        </row>
        <row r="13">
          <cell r="K13">
            <v>8.1</v>
          </cell>
          <cell r="L13" t="str">
            <v>B</v>
          </cell>
          <cell r="M13">
            <v>3</v>
          </cell>
        </row>
        <row r="15">
          <cell r="K15">
            <v>8.1999999999999993</v>
          </cell>
          <cell r="L15" t="str">
            <v>B</v>
          </cell>
          <cell r="M15">
            <v>3</v>
          </cell>
        </row>
        <row r="16">
          <cell r="K16">
            <v>8.1999999999999993</v>
          </cell>
          <cell r="L16" t="str">
            <v>B</v>
          </cell>
          <cell r="M16">
            <v>3</v>
          </cell>
        </row>
        <row r="17">
          <cell r="K17">
            <v>8.5</v>
          </cell>
          <cell r="L17" t="str">
            <v>A</v>
          </cell>
          <cell r="M17">
            <v>4</v>
          </cell>
        </row>
      </sheetData>
      <sheetData sheetId="5" refreshError="1">
        <row r="10">
          <cell r="K10">
            <v>0</v>
          </cell>
          <cell r="L10" t="str">
            <v>F</v>
          </cell>
          <cell r="M10">
            <v>0</v>
          </cell>
        </row>
        <row r="11">
          <cell r="K11">
            <v>8</v>
          </cell>
          <cell r="L11" t="str">
            <v>B</v>
          </cell>
          <cell r="M11">
            <v>3</v>
          </cell>
        </row>
        <row r="12">
          <cell r="K12">
            <v>9.1999999999999993</v>
          </cell>
          <cell r="L12" t="str">
            <v>A</v>
          </cell>
          <cell r="M12">
            <v>4</v>
          </cell>
        </row>
        <row r="13">
          <cell r="K13">
            <v>7.3</v>
          </cell>
          <cell r="L13" t="str">
            <v>B</v>
          </cell>
          <cell r="M13">
            <v>3</v>
          </cell>
        </row>
        <row r="15">
          <cell r="K15">
            <v>7.9</v>
          </cell>
          <cell r="L15" t="str">
            <v>B</v>
          </cell>
          <cell r="M15">
            <v>3</v>
          </cell>
        </row>
        <row r="16">
          <cell r="K16">
            <v>8</v>
          </cell>
          <cell r="L16" t="str">
            <v>B</v>
          </cell>
          <cell r="M16">
            <v>3</v>
          </cell>
        </row>
        <row r="17">
          <cell r="K17">
            <v>8.4</v>
          </cell>
          <cell r="L17" t="str">
            <v>B</v>
          </cell>
          <cell r="M17">
            <v>3</v>
          </cell>
        </row>
      </sheetData>
      <sheetData sheetId="6" refreshError="1">
        <row r="10">
          <cell r="K10">
            <v>0</v>
          </cell>
          <cell r="L10" t="str">
            <v>F</v>
          </cell>
          <cell r="M10">
            <v>0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</sheetData>
      <sheetData sheetId="7" refreshError="1">
        <row r="10">
          <cell r="G10">
            <v>7.4</v>
          </cell>
          <cell r="H10" t="str">
            <v>B</v>
          </cell>
          <cell r="I10">
            <v>3</v>
          </cell>
        </row>
        <row r="11">
          <cell r="G11">
            <v>7.7</v>
          </cell>
          <cell r="H11" t="str">
            <v>B</v>
          </cell>
          <cell r="I11">
            <v>3</v>
          </cell>
        </row>
        <row r="12">
          <cell r="G12">
            <v>8.6</v>
          </cell>
          <cell r="H12" t="str">
            <v>A</v>
          </cell>
          <cell r="I12">
            <v>4</v>
          </cell>
        </row>
        <row r="13">
          <cell r="G13">
            <v>7.7</v>
          </cell>
          <cell r="H13" t="str">
            <v>B</v>
          </cell>
          <cell r="I13">
            <v>3</v>
          </cell>
        </row>
        <row r="15">
          <cell r="G15">
            <v>8.3000000000000007</v>
          </cell>
          <cell r="H15" t="str">
            <v>B</v>
          </cell>
          <cell r="I15">
            <v>3</v>
          </cell>
        </row>
        <row r="16">
          <cell r="G16">
            <v>8.3000000000000007</v>
          </cell>
          <cell r="H16" t="str">
            <v>B</v>
          </cell>
          <cell r="I16">
            <v>3</v>
          </cell>
        </row>
        <row r="17">
          <cell r="G17">
            <v>8.5</v>
          </cell>
          <cell r="H17" t="str">
            <v>A</v>
          </cell>
          <cell r="I17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ĐH"/>
      <sheetName val="QH"/>
      <sheetName val="TTKS"/>
      <sheetName val="VHHTĐ"/>
      <sheetName val="GTMD"/>
      <sheetName val="TTTN"/>
      <sheetName val="GTM L2"/>
    </sheetNames>
    <sheetDataSet>
      <sheetData sheetId="0">
        <row r="10">
          <cell r="K10">
            <v>7.6</v>
          </cell>
          <cell r="L10" t="str">
            <v>B</v>
          </cell>
          <cell r="M10">
            <v>3</v>
          </cell>
        </row>
        <row r="11">
          <cell r="K11">
            <v>7.6</v>
          </cell>
          <cell r="L11" t="str">
            <v>B</v>
          </cell>
          <cell r="M11">
            <v>3</v>
          </cell>
        </row>
        <row r="12">
          <cell r="K12">
            <v>8.8000000000000007</v>
          </cell>
          <cell r="L12" t="str">
            <v>A</v>
          </cell>
          <cell r="M12">
            <v>4</v>
          </cell>
        </row>
        <row r="13">
          <cell r="K13">
            <v>8.6999999999999993</v>
          </cell>
          <cell r="L13" t="str">
            <v>A</v>
          </cell>
          <cell r="M13">
            <v>4</v>
          </cell>
        </row>
        <row r="14">
          <cell r="K14">
            <v>8.4</v>
          </cell>
          <cell r="L14" t="str">
            <v>B</v>
          </cell>
          <cell r="M14">
            <v>3</v>
          </cell>
        </row>
        <row r="15">
          <cell r="K15">
            <v>8.8000000000000007</v>
          </cell>
          <cell r="L15" t="str">
            <v>A</v>
          </cell>
          <cell r="M15">
            <v>4</v>
          </cell>
        </row>
        <row r="16">
          <cell r="K16">
            <v>8.4</v>
          </cell>
          <cell r="L16" t="str">
            <v>B</v>
          </cell>
          <cell r="M16">
            <v>3</v>
          </cell>
        </row>
      </sheetData>
      <sheetData sheetId="1">
        <row r="10">
          <cell r="K10">
            <v>5.7</v>
          </cell>
          <cell r="L10" t="str">
            <v>C</v>
          </cell>
          <cell r="M10">
            <v>2</v>
          </cell>
        </row>
        <row r="11">
          <cell r="K11">
            <v>8.5</v>
          </cell>
          <cell r="L11" t="str">
            <v>A</v>
          </cell>
          <cell r="M11">
            <v>4</v>
          </cell>
        </row>
        <row r="12">
          <cell r="K12">
            <v>8.5</v>
          </cell>
          <cell r="L12" t="str">
            <v>A</v>
          </cell>
          <cell r="M12">
            <v>4</v>
          </cell>
        </row>
        <row r="13">
          <cell r="K13">
            <v>6.1</v>
          </cell>
          <cell r="L13" t="str">
            <v>C</v>
          </cell>
          <cell r="M13">
            <v>2</v>
          </cell>
        </row>
        <row r="14">
          <cell r="K14">
            <v>9.1999999999999993</v>
          </cell>
          <cell r="L14" t="str">
            <v>A</v>
          </cell>
          <cell r="M14">
            <v>4</v>
          </cell>
        </row>
        <row r="15">
          <cell r="K15">
            <v>8.5</v>
          </cell>
          <cell r="L15" t="str">
            <v>A</v>
          </cell>
          <cell r="M15">
            <v>4</v>
          </cell>
        </row>
        <row r="16">
          <cell r="K16">
            <v>7.8</v>
          </cell>
          <cell r="L16" t="str">
            <v>B</v>
          </cell>
          <cell r="M16">
            <v>3</v>
          </cell>
        </row>
      </sheetData>
      <sheetData sheetId="2">
        <row r="10">
          <cell r="G10">
            <v>9.5</v>
          </cell>
          <cell r="H10" t="str">
            <v>A</v>
          </cell>
          <cell r="I10">
            <v>4</v>
          </cell>
        </row>
        <row r="11">
          <cell r="G11">
            <v>9.5</v>
          </cell>
          <cell r="H11" t="str">
            <v>A</v>
          </cell>
          <cell r="I11">
            <v>4</v>
          </cell>
        </row>
        <row r="12">
          <cell r="G12">
            <v>9.5</v>
          </cell>
          <cell r="H12" t="str">
            <v>A</v>
          </cell>
          <cell r="I12">
            <v>4</v>
          </cell>
        </row>
        <row r="13">
          <cell r="G13">
            <v>9</v>
          </cell>
          <cell r="H13" t="str">
            <v>A</v>
          </cell>
          <cell r="I13">
            <v>4</v>
          </cell>
        </row>
        <row r="14">
          <cell r="G14">
            <v>10</v>
          </cell>
          <cell r="H14" t="str">
            <v>A</v>
          </cell>
          <cell r="I14">
            <v>4</v>
          </cell>
        </row>
        <row r="15">
          <cell r="G15">
            <v>9</v>
          </cell>
          <cell r="H15" t="str">
            <v>A</v>
          </cell>
          <cell r="I15">
            <v>4</v>
          </cell>
        </row>
        <row r="16">
          <cell r="G16">
            <v>9.5</v>
          </cell>
          <cell r="H16" t="str">
            <v>A</v>
          </cell>
          <cell r="I16">
            <v>4</v>
          </cell>
        </row>
      </sheetData>
      <sheetData sheetId="3">
        <row r="10">
          <cell r="K10">
            <v>7.8</v>
          </cell>
          <cell r="L10" t="str">
            <v>B</v>
          </cell>
          <cell r="M10">
            <v>3</v>
          </cell>
        </row>
        <row r="11">
          <cell r="K11">
            <v>8.6999999999999993</v>
          </cell>
          <cell r="L11" t="str">
            <v>A</v>
          </cell>
          <cell r="M11">
            <v>4</v>
          </cell>
        </row>
        <row r="12">
          <cell r="K12">
            <v>9.5</v>
          </cell>
          <cell r="L12" t="str">
            <v>A</v>
          </cell>
          <cell r="M12">
            <v>4</v>
          </cell>
        </row>
        <row r="13">
          <cell r="K13">
            <v>7.8</v>
          </cell>
          <cell r="L13" t="str">
            <v>B</v>
          </cell>
          <cell r="M13">
            <v>3</v>
          </cell>
        </row>
        <row r="14">
          <cell r="K14">
            <v>7.2</v>
          </cell>
          <cell r="L14" t="str">
            <v>B</v>
          </cell>
          <cell r="M14">
            <v>3</v>
          </cell>
        </row>
        <row r="15">
          <cell r="K15">
            <v>9.4</v>
          </cell>
          <cell r="L15" t="str">
            <v>A</v>
          </cell>
          <cell r="M15">
            <v>4</v>
          </cell>
        </row>
        <row r="16">
          <cell r="K16">
            <v>9.1999999999999993</v>
          </cell>
          <cell r="L16" t="str">
            <v>A</v>
          </cell>
          <cell r="M16">
            <v>4</v>
          </cell>
        </row>
      </sheetData>
      <sheetData sheetId="4">
        <row r="10">
          <cell r="K10">
            <v>7.3</v>
          </cell>
          <cell r="L10" t="str">
            <v>B</v>
          </cell>
          <cell r="M10">
            <v>3</v>
          </cell>
        </row>
        <row r="11">
          <cell r="K11">
            <v>8.6999999999999993</v>
          </cell>
          <cell r="L11" t="str">
            <v>A</v>
          </cell>
          <cell r="M11">
            <v>4</v>
          </cell>
        </row>
        <row r="12">
          <cell r="K12">
            <v>8.8000000000000007</v>
          </cell>
          <cell r="L12" t="str">
            <v>A</v>
          </cell>
          <cell r="M12">
            <v>4</v>
          </cell>
        </row>
        <row r="13">
          <cell r="K13">
            <v>7.3</v>
          </cell>
          <cell r="L13" t="str">
            <v>B</v>
          </cell>
          <cell r="M13">
            <v>3</v>
          </cell>
        </row>
      </sheetData>
      <sheetData sheetId="5">
        <row r="10">
          <cell r="H10">
            <v>8.6</v>
          </cell>
          <cell r="I10" t="str">
            <v>A</v>
          </cell>
          <cell r="J10">
            <v>4</v>
          </cell>
        </row>
        <row r="11">
          <cell r="H11">
            <v>9</v>
          </cell>
          <cell r="I11" t="str">
            <v>A</v>
          </cell>
          <cell r="J11">
            <v>4</v>
          </cell>
        </row>
        <row r="12">
          <cell r="H12">
            <v>9.6</v>
          </cell>
          <cell r="I12" t="str">
            <v>A</v>
          </cell>
          <cell r="J12">
            <v>4</v>
          </cell>
        </row>
        <row r="13">
          <cell r="H13">
            <v>8.1</v>
          </cell>
          <cell r="I13" t="str">
            <v>B</v>
          </cell>
          <cell r="J13">
            <v>3</v>
          </cell>
        </row>
        <row r="14">
          <cell r="H14">
            <v>9.4</v>
          </cell>
          <cell r="I14" t="str">
            <v>A</v>
          </cell>
          <cell r="J14">
            <v>4</v>
          </cell>
        </row>
        <row r="15">
          <cell r="H15">
            <v>8.8000000000000007</v>
          </cell>
          <cell r="I15" t="str">
            <v>A</v>
          </cell>
          <cell r="J15">
            <v>4</v>
          </cell>
        </row>
        <row r="16">
          <cell r="H16">
            <v>9.1</v>
          </cell>
          <cell r="I16" t="str">
            <v>A</v>
          </cell>
          <cell r="J16">
            <v>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6"/>
  <sheetViews>
    <sheetView tabSelected="1" workbookViewId="0">
      <pane xSplit="4" ySplit="8" topLeftCell="EN21" activePane="bottomRight" state="frozen"/>
      <selection pane="topRight" activeCell="E1" sqref="E1"/>
      <selection pane="bottomLeft" activeCell="A9" sqref="A9"/>
      <selection pane="bottomRight" activeCell="GC19" sqref="GC19"/>
    </sheetView>
  </sheetViews>
  <sheetFormatPr defaultRowHeight="15.75" x14ac:dyDescent="0.25"/>
  <cols>
    <col min="1" max="1" width="3.7109375" style="5" customWidth="1"/>
    <col min="2" max="2" width="13.28515625" style="5" customWidth="1"/>
    <col min="3" max="3" width="13.85546875" style="5" customWidth="1"/>
    <col min="4" max="4" width="6.85546875" style="5" customWidth="1"/>
    <col min="5" max="5" width="11.85546875" style="1" customWidth="1"/>
    <col min="6" max="7" width="4.85546875" style="1" customWidth="1"/>
    <col min="8" max="8" width="4.85546875" style="55" customWidth="1"/>
    <col min="9" max="10" width="4.85546875" style="1" customWidth="1"/>
    <col min="11" max="11" width="4.85546875" style="55" customWidth="1"/>
    <col min="12" max="13" width="4.85546875" style="1" customWidth="1"/>
    <col min="14" max="14" width="4.85546875" style="55" customWidth="1"/>
    <col min="15" max="16" width="4.85546875" style="1" customWidth="1"/>
    <col min="17" max="17" width="4.85546875" style="55" customWidth="1"/>
    <col min="18" max="19" width="4.85546875" style="56" customWidth="1"/>
    <col min="20" max="23" width="4.85546875" style="57" customWidth="1"/>
    <col min="24" max="26" width="4.140625" style="55" customWidth="1"/>
    <col min="27" max="28" width="4.140625" style="1" customWidth="1"/>
    <col min="29" max="29" width="4.140625" style="55" customWidth="1"/>
    <col min="30" max="31" width="4.140625" style="1" customWidth="1"/>
    <col min="32" max="32" width="4.140625" style="55" customWidth="1"/>
    <col min="33" max="34" width="4.140625" style="1" customWidth="1"/>
    <col min="35" max="35" width="4.140625" style="55" customWidth="1"/>
    <col min="36" max="37" width="4.140625" style="1" customWidth="1"/>
    <col min="38" max="38" width="4.140625" style="55" customWidth="1"/>
    <col min="39" max="40" width="4.140625" style="1" customWidth="1"/>
    <col min="41" max="41" width="4.140625" style="55" customWidth="1"/>
    <col min="42" max="43" width="4.140625" style="1" customWidth="1"/>
    <col min="44" max="44" width="4.28515625" style="55" customWidth="1"/>
    <col min="45" max="46" width="4.85546875" style="1" customWidth="1"/>
    <col min="47" max="47" width="4.85546875" style="55" customWidth="1"/>
    <col min="48" max="49" width="4.85546875" style="1" customWidth="1"/>
    <col min="50" max="50" width="4.85546875" style="55" customWidth="1"/>
    <col min="51" max="52" width="4.85546875" style="1" customWidth="1"/>
    <col min="53" max="53" width="4.85546875" style="55" customWidth="1"/>
    <col min="54" max="55" width="4.85546875" style="1" customWidth="1"/>
    <col min="56" max="56" width="4.85546875" style="55" customWidth="1"/>
    <col min="57" max="58" width="4.85546875" style="1" customWidth="1"/>
    <col min="59" max="59" width="4.85546875" style="55" customWidth="1"/>
    <col min="60" max="61" width="4.85546875" style="1" customWidth="1"/>
    <col min="62" max="62" width="4.85546875" style="55" customWidth="1"/>
    <col min="63" max="64" width="4.85546875" style="1" customWidth="1"/>
    <col min="65" max="65" width="4.85546875" style="55" customWidth="1"/>
    <col min="66" max="67" width="4.85546875" style="1" customWidth="1"/>
    <col min="68" max="68" width="4.85546875" style="55" customWidth="1"/>
    <col min="69" max="70" width="4.85546875" style="1" customWidth="1"/>
    <col min="71" max="71" width="4.85546875" style="55" customWidth="1"/>
    <col min="72" max="73" width="4.85546875" style="1" customWidth="1"/>
    <col min="74" max="74" width="4.85546875" style="55" customWidth="1"/>
    <col min="75" max="76" width="4.85546875" style="1" customWidth="1"/>
    <col min="77" max="77" width="4.85546875" style="55" customWidth="1"/>
    <col min="78" max="82" width="4.85546875" style="1" customWidth="1"/>
    <col min="83" max="83" width="4.85546875" style="55" customWidth="1"/>
    <col min="84" max="85" width="4.85546875" style="1" customWidth="1"/>
    <col min="86" max="86" width="4.85546875" style="55" customWidth="1"/>
    <col min="87" max="88" width="4.85546875" style="1" customWidth="1"/>
    <col min="89" max="89" width="4.85546875" style="55" customWidth="1"/>
    <col min="90" max="91" width="4.85546875" style="1" customWidth="1"/>
    <col min="92" max="92" width="4.85546875" style="55" customWidth="1"/>
    <col min="93" max="94" width="4.85546875" style="1" customWidth="1"/>
    <col min="95" max="95" width="4.85546875" style="55" customWidth="1"/>
    <col min="96" max="96" width="4.85546875" style="58" customWidth="1"/>
    <col min="97" max="97" width="4.85546875" style="1" customWidth="1"/>
    <col min="98" max="98" width="4.85546875" style="55" customWidth="1"/>
    <col min="99" max="100" width="4.85546875" style="1" customWidth="1"/>
    <col min="101" max="101" width="4.85546875" style="55" customWidth="1"/>
    <col min="102" max="103" width="4.85546875" style="1" customWidth="1"/>
    <col min="104" max="104" width="4.85546875" style="55" customWidth="1"/>
    <col min="105" max="106" width="4.85546875" style="1" customWidth="1"/>
    <col min="107" max="107" width="4.85546875" style="55" customWidth="1"/>
    <col min="108" max="109" width="4.85546875" style="1" customWidth="1"/>
    <col min="110" max="110" width="4.85546875" style="55" customWidth="1"/>
    <col min="111" max="111" width="4.85546875" style="58" customWidth="1"/>
    <col min="112" max="112" width="4.85546875" style="1" customWidth="1"/>
    <col min="113" max="113" width="4.85546875" style="55" customWidth="1"/>
    <col min="114" max="115" width="4.85546875" style="1" customWidth="1"/>
    <col min="116" max="116" width="4.85546875" style="55" customWidth="1"/>
    <col min="117" max="118" width="4.85546875" style="1" customWidth="1"/>
    <col min="119" max="119" width="4.85546875" style="55" customWidth="1"/>
    <col min="120" max="121" width="4.85546875" style="1" customWidth="1"/>
    <col min="122" max="122" width="4.85546875" style="55" customWidth="1"/>
    <col min="123" max="124" width="4.85546875" style="1" customWidth="1"/>
    <col min="125" max="176" width="4.85546875" style="55" customWidth="1"/>
    <col min="177" max="177" width="8.5703125" style="1" customWidth="1"/>
    <col min="178" max="178" width="8.42578125" style="1" customWidth="1"/>
    <col min="179" max="179" width="13.85546875" style="1" customWidth="1"/>
    <col min="180" max="180" width="23.7109375" style="1" customWidth="1"/>
    <col min="181" max="181" width="13.140625" style="4" customWidth="1"/>
    <col min="182" max="194" width="9.140625" style="4"/>
    <col min="195" max="256" width="9.140625" style="1"/>
    <col min="257" max="257" width="3.7109375" style="1" customWidth="1"/>
    <col min="258" max="258" width="13.28515625" style="1" customWidth="1"/>
    <col min="259" max="259" width="13.85546875" style="1" customWidth="1"/>
    <col min="260" max="260" width="6.85546875" style="1" customWidth="1"/>
    <col min="261" max="261" width="11.85546875" style="1" customWidth="1"/>
    <col min="262" max="279" width="4.85546875" style="1" customWidth="1"/>
    <col min="280" max="299" width="4.140625" style="1" customWidth="1"/>
    <col min="300" max="300" width="4.28515625" style="1" customWidth="1"/>
    <col min="301" max="432" width="4.85546875" style="1" customWidth="1"/>
    <col min="433" max="433" width="8.5703125" style="1" customWidth="1"/>
    <col min="434" max="434" width="8.42578125" style="1" customWidth="1"/>
    <col min="435" max="435" width="13.85546875" style="1" customWidth="1"/>
    <col min="436" max="436" width="23.7109375" style="1" customWidth="1"/>
    <col min="437" max="437" width="13.140625" style="1" customWidth="1"/>
    <col min="438" max="512" width="9.140625" style="1"/>
    <col min="513" max="513" width="3.7109375" style="1" customWidth="1"/>
    <col min="514" max="514" width="13.28515625" style="1" customWidth="1"/>
    <col min="515" max="515" width="13.85546875" style="1" customWidth="1"/>
    <col min="516" max="516" width="6.85546875" style="1" customWidth="1"/>
    <col min="517" max="517" width="11.85546875" style="1" customWidth="1"/>
    <col min="518" max="535" width="4.85546875" style="1" customWidth="1"/>
    <col min="536" max="555" width="4.140625" style="1" customWidth="1"/>
    <col min="556" max="556" width="4.28515625" style="1" customWidth="1"/>
    <col min="557" max="688" width="4.85546875" style="1" customWidth="1"/>
    <col min="689" max="689" width="8.5703125" style="1" customWidth="1"/>
    <col min="690" max="690" width="8.42578125" style="1" customWidth="1"/>
    <col min="691" max="691" width="13.85546875" style="1" customWidth="1"/>
    <col min="692" max="692" width="23.7109375" style="1" customWidth="1"/>
    <col min="693" max="693" width="13.140625" style="1" customWidth="1"/>
    <col min="694" max="768" width="9.140625" style="1"/>
    <col min="769" max="769" width="3.7109375" style="1" customWidth="1"/>
    <col min="770" max="770" width="13.28515625" style="1" customWidth="1"/>
    <col min="771" max="771" width="13.85546875" style="1" customWidth="1"/>
    <col min="772" max="772" width="6.85546875" style="1" customWidth="1"/>
    <col min="773" max="773" width="11.85546875" style="1" customWidth="1"/>
    <col min="774" max="791" width="4.85546875" style="1" customWidth="1"/>
    <col min="792" max="811" width="4.140625" style="1" customWidth="1"/>
    <col min="812" max="812" width="4.28515625" style="1" customWidth="1"/>
    <col min="813" max="944" width="4.85546875" style="1" customWidth="1"/>
    <col min="945" max="945" width="8.5703125" style="1" customWidth="1"/>
    <col min="946" max="946" width="8.42578125" style="1" customWidth="1"/>
    <col min="947" max="947" width="13.85546875" style="1" customWidth="1"/>
    <col min="948" max="948" width="23.7109375" style="1" customWidth="1"/>
    <col min="949" max="949" width="13.140625" style="1" customWidth="1"/>
    <col min="950" max="1024" width="9.140625" style="1"/>
    <col min="1025" max="1025" width="3.7109375" style="1" customWidth="1"/>
    <col min="1026" max="1026" width="13.28515625" style="1" customWidth="1"/>
    <col min="1027" max="1027" width="13.85546875" style="1" customWidth="1"/>
    <col min="1028" max="1028" width="6.85546875" style="1" customWidth="1"/>
    <col min="1029" max="1029" width="11.85546875" style="1" customWidth="1"/>
    <col min="1030" max="1047" width="4.85546875" style="1" customWidth="1"/>
    <col min="1048" max="1067" width="4.140625" style="1" customWidth="1"/>
    <col min="1068" max="1068" width="4.28515625" style="1" customWidth="1"/>
    <col min="1069" max="1200" width="4.85546875" style="1" customWidth="1"/>
    <col min="1201" max="1201" width="8.5703125" style="1" customWidth="1"/>
    <col min="1202" max="1202" width="8.42578125" style="1" customWidth="1"/>
    <col min="1203" max="1203" width="13.85546875" style="1" customWidth="1"/>
    <col min="1204" max="1204" width="23.7109375" style="1" customWidth="1"/>
    <col min="1205" max="1205" width="13.140625" style="1" customWidth="1"/>
    <col min="1206" max="1280" width="9.140625" style="1"/>
    <col min="1281" max="1281" width="3.7109375" style="1" customWidth="1"/>
    <col min="1282" max="1282" width="13.28515625" style="1" customWidth="1"/>
    <col min="1283" max="1283" width="13.85546875" style="1" customWidth="1"/>
    <col min="1284" max="1284" width="6.85546875" style="1" customWidth="1"/>
    <col min="1285" max="1285" width="11.85546875" style="1" customWidth="1"/>
    <col min="1286" max="1303" width="4.85546875" style="1" customWidth="1"/>
    <col min="1304" max="1323" width="4.140625" style="1" customWidth="1"/>
    <col min="1324" max="1324" width="4.28515625" style="1" customWidth="1"/>
    <col min="1325" max="1456" width="4.85546875" style="1" customWidth="1"/>
    <col min="1457" max="1457" width="8.5703125" style="1" customWidth="1"/>
    <col min="1458" max="1458" width="8.42578125" style="1" customWidth="1"/>
    <col min="1459" max="1459" width="13.85546875" style="1" customWidth="1"/>
    <col min="1460" max="1460" width="23.7109375" style="1" customWidth="1"/>
    <col min="1461" max="1461" width="13.140625" style="1" customWidth="1"/>
    <col min="1462" max="1536" width="9.140625" style="1"/>
    <col min="1537" max="1537" width="3.7109375" style="1" customWidth="1"/>
    <col min="1538" max="1538" width="13.28515625" style="1" customWidth="1"/>
    <col min="1539" max="1539" width="13.85546875" style="1" customWidth="1"/>
    <col min="1540" max="1540" width="6.85546875" style="1" customWidth="1"/>
    <col min="1541" max="1541" width="11.85546875" style="1" customWidth="1"/>
    <col min="1542" max="1559" width="4.85546875" style="1" customWidth="1"/>
    <col min="1560" max="1579" width="4.140625" style="1" customWidth="1"/>
    <col min="1580" max="1580" width="4.28515625" style="1" customWidth="1"/>
    <col min="1581" max="1712" width="4.85546875" style="1" customWidth="1"/>
    <col min="1713" max="1713" width="8.5703125" style="1" customWidth="1"/>
    <col min="1714" max="1714" width="8.42578125" style="1" customWidth="1"/>
    <col min="1715" max="1715" width="13.85546875" style="1" customWidth="1"/>
    <col min="1716" max="1716" width="23.7109375" style="1" customWidth="1"/>
    <col min="1717" max="1717" width="13.140625" style="1" customWidth="1"/>
    <col min="1718" max="1792" width="9.140625" style="1"/>
    <col min="1793" max="1793" width="3.7109375" style="1" customWidth="1"/>
    <col min="1794" max="1794" width="13.28515625" style="1" customWidth="1"/>
    <col min="1795" max="1795" width="13.85546875" style="1" customWidth="1"/>
    <col min="1796" max="1796" width="6.85546875" style="1" customWidth="1"/>
    <col min="1797" max="1797" width="11.85546875" style="1" customWidth="1"/>
    <col min="1798" max="1815" width="4.85546875" style="1" customWidth="1"/>
    <col min="1816" max="1835" width="4.140625" style="1" customWidth="1"/>
    <col min="1836" max="1836" width="4.28515625" style="1" customWidth="1"/>
    <col min="1837" max="1968" width="4.85546875" style="1" customWidth="1"/>
    <col min="1969" max="1969" width="8.5703125" style="1" customWidth="1"/>
    <col min="1970" max="1970" width="8.42578125" style="1" customWidth="1"/>
    <col min="1971" max="1971" width="13.85546875" style="1" customWidth="1"/>
    <col min="1972" max="1972" width="23.7109375" style="1" customWidth="1"/>
    <col min="1973" max="1973" width="13.140625" style="1" customWidth="1"/>
    <col min="1974" max="2048" width="9.140625" style="1"/>
    <col min="2049" max="2049" width="3.7109375" style="1" customWidth="1"/>
    <col min="2050" max="2050" width="13.28515625" style="1" customWidth="1"/>
    <col min="2051" max="2051" width="13.85546875" style="1" customWidth="1"/>
    <col min="2052" max="2052" width="6.85546875" style="1" customWidth="1"/>
    <col min="2053" max="2053" width="11.85546875" style="1" customWidth="1"/>
    <col min="2054" max="2071" width="4.85546875" style="1" customWidth="1"/>
    <col min="2072" max="2091" width="4.140625" style="1" customWidth="1"/>
    <col min="2092" max="2092" width="4.28515625" style="1" customWidth="1"/>
    <col min="2093" max="2224" width="4.85546875" style="1" customWidth="1"/>
    <col min="2225" max="2225" width="8.5703125" style="1" customWidth="1"/>
    <col min="2226" max="2226" width="8.42578125" style="1" customWidth="1"/>
    <col min="2227" max="2227" width="13.85546875" style="1" customWidth="1"/>
    <col min="2228" max="2228" width="23.7109375" style="1" customWidth="1"/>
    <col min="2229" max="2229" width="13.140625" style="1" customWidth="1"/>
    <col min="2230" max="2304" width="9.140625" style="1"/>
    <col min="2305" max="2305" width="3.7109375" style="1" customWidth="1"/>
    <col min="2306" max="2306" width="13.28515625" style="1" customWidth="1"/>
    <col min="2307" max="2307" width="13.85546875" style="1" customWidth="1"/>
    <col min="2308" max="2308" width="6.85546875" style="1" customWidth="1"/>
    <col min="2309" max="2309" width="11.85546875" style="1" customWidth="1"/>
    <col min="2310" max="2327" width="4.85546875" style="1" customWidth="1"/>
    <col min="2328" max="2347" width="4.140625" style="1" customWidth="1"/>
    <col min="2348" max="2348" width="4.28515625" style="1" customWidth="1"/>
    <col min="2349" max="2480" width="4.85546875" style="1" customWidth="1"/>
    <col min="2481" max="2481" width="8.5703125" style="1" customWidth="1"/>
    <col min="2482" max="2482" width="8.42578125" style="1" customWidth="1"/>
    <col min="2483" max="2483" width="13.85546875" style="1" customWidth="1"/>
    <col min="2484" max="2484" width="23.7109375" style="1" customWidth="1"/>
    <col min="2485" max="2485" width="13.140625" style="1" customWidth="1"/>
    <col min="2486" max="2560" width="9.140625" style="1"/>
    <col min="2561" max="2561" width="3.7109375" style="1" customWidth="1"/>
    <col min="2562" max="2562" width="13.28515625" style="1" customWidth="1"/>
    <col min="2563" max="2563" width="13.85546875" style="1" customWidth="1"/>
    <col min="2564" max="2564" width="6.85546875" style="1" customWidth="1"/>
    <col min="2565" max="2565" width="11.85546875" style="1" customWidth="1"/>
    <col min="2566" max="2583" width="4.85546875" style="1" customWidth="1"/>
    <col min="2584" max="2603" width="4.140625" style="1" customWidth="1"/>
    <col min="2604" max="2604" width="4.28515625" style="1" customWidth="1"/>
    <col min="2605" max="2736" width="4.85546875" style="1" customWidth="1"/>
    <col min="2737" max="2737" width="8.5703125" style="1" customWidth="1"/>
    <col min="2738" max="2738" width="8.42578125" style="1" customWidth="1"/>
    <col min="2739" max="2739" width="13.85546875" style="1" customWidth="1"/>
    <col min="2740" max="2740" width="23.7109375" style="1" customWidth="1"/>
    <col min="2741" max="2741" width="13.140625" style="1" customWidth="1"/>
    <col min="2742" max="2816" width="9.140625" style="1"/>
    <col min="2817" max="2817" width="3.7109375" style="1" customWidth="1"/>
    <col min="2818" max="2818" width="13.28515625" style="1" customWidth="1"/>
    <col min="2819" max="2819" width="13.85546875" style="1" customWidth="1"/>
    <col min="2820" max="2820" width="6.85546875" style="1" customWidth="1"/>
    <col min="2821" max="2821" width="11.85546875" style="1" customWidth="1"/>
    <col min="2822" max="2839" width="4.85546875" style="1" customWidth="1"/>
    <col min="2840" max="2859" width="4.140625" style="1" customWidth="1"/>
    <col min="2860" max="2860" width="4.28515625" style="1" customWidth="1"/>
    <col min="2861" max="2992" width="4.85546875" style="1" customWidth="1"/>
    <col min="2993" max="2993" width="8.5703125" style="1" customWidth="1"/>
    <col min="2994" max="2994" width="8.42578125" style="1" customWidth="1"/>
    <col min="2995" max="2995" width="13.85546875" style="1" customWidth="1"/>
    <col min="2996" max="2996" width="23.7109375" style="1" customWidth="1"/>
    <col min="2997" max="2997" width="13.140625" style="1" customWidth="1"/>
    <col min="2998" max="3072" width="9.140625" style="1"/>
    <col min="3073" max="3073" width="3.7109375" style="1" customWidth="1"/>
    <col min="3074" max="3074" width="13.28515625" style="1" customWidth="1"/>
    <col min="3075" max="3075" width="13.85546875" style="1" customWidth="1"/>
    <col min="3076" max="3076" width="6.85546875" style="1" customWidth="1"/>
    <col min="3077" max="3077" width="11.85546875" style="1" customWidth="1"/>
    <col min="3078" max="3095" width="4.85546875" style="1" customWidth="1"/>
    <col min="3096" max="3115" width="4.140625" style="1" customWidth="1"/>
    <col min="3116" max="3116" width="4.28515625" style="1" customWidth="1"/>
    <col min="3117" max="3248" width="4.85546875" style="1" customWidth="1"/>
    <col min="3249" max="3249" width="8.5703125" style="1" customWidth="1"/>
    <col min="3250" max="3250" width="8.42578125" style="1" customWidth="1"/>
    <col min="3251" max="3251" width="13.85546875" style="1" customWidth="1"/>
    <col min="3252" max="3252" width="23.7109375" style="1" customWidth="1"/>
    <col min="3253" max="3253" width="13.140625" style="1" customWidth="1"/>
    <col min="3254" max="3328" width="9.140625" style="1"/>
    <col min="3329" max="3329" width="3.7109375" style="1" customWidth="1"/>
    <col min="3330" max="3330" width="13.28515625" style="1" customWidth="1"/>
    <col min="3331" max="3331" width="13.85546875" style="1" customWidth="1"/>
    <col min="3332" max="3332" width="6.85546875" style="1" customWidth="1"/>
    <col min="3333" max="3333" width="11.85546875" style="1" customWidth="1"/>
    <col min="3334" max="3351" width="4.85546875" style="1" customWidth="1"/>
    <col min="3352" max="3371" width="4.140625" style="1" customWidth="1"/>
    <col min="3372" max="3372" width="4.28515625" style="1" customWidth="1"/>
    <col min="3373" max="3504" width="4.85546875" style="1" customWidth="1"/>
    <col min="3505" max="3505" width="8.5703125" style="1" customWidth="1"/>
    <col min="3506" max="3506" width="8.42578125" style="1" customWidth="1"/>
    <col min="3507" max="3507" width="13.85546875" style="1" customWidth="1"/>
    <col min="3508" max="3508" width="23.7109375" style="1" customWidth="1"/>
    <col min="3509" max="3509" width="13.140625" style="1" customWidth="1"/>
    <col min="3510" max="3584" width="9.140625" style="1"/>
    <col min="3585" max="3585" width="3.7109375" style="1" customWidth="1"/>
    <col min="3586" max="3586" width="13.28515625" style="1" customWidth="1"/>
    <col min="3587" max="3587" width="13.85546875" style="1" customWidth="1"/>
    <col min="3588" max="3588" width="6.85546875" style="1" customWidth="1"/>
    <col min="3589" max="3589" width="11.85546875" style="1" customWidth="1"/>
    <col min="3590" max="3607" width="4.85546875" style="1" customWidth="1"/>
    <col min="3608" max="3627" width="4.140625" style="1" customWidth="1"/>
    <col min="3628" max="3628" width="4.28515625" style="1" customWidth="1"/>
    <col min="3629" max="3760" width="4.85546875" style="1" customWidth="1"/>
    <col min="3761" max="3761" width="8.5703125" style="1" customWidth="1"/>
    <col min="3762" max="3762" width="8.42578125" style="1" customWidth="1"/>
    <col min="3763" max="3763" width="13.85546875" style="1" customWidth="1"/>
    <col min="3764" max="3764" width="23.7109375" style="1" customWidth="1"/>
    <col min="3765" max="3765" width="13.140625" style="1" customWidth="1"/>
    <col min="3766" max="3840" width="9.140625" style="1"/>
    <col min="3841" max="3841" width="3.7109375" style="1" customWidth="1"/>
    <col min="3842" max="3842" width="13.28515625" style="1" customWidth="1"/>
    <col min="3843" max="3843" width="13.85546875" style="1" customWidth="1"/>
    <col min="3844" max="3844" width="6.85546875" style="1" customWidth="1"/>
    <col min="3845" max="3845" width="11.85546875" style="1" customWidth="1"/>
    <col min="3846" max="3863" width="4.85546875" style="1" customWidth="1"/>
    <col min="3864" max="3883" width="4.140625" style="1" customWidth="1"/>
    <col min="3884" max="3884" width="4.28515625" style="1" customWidth="1"/>
    <col min="3885" max="4016" width="4.85546875" style="1" customWidth="1"/>
    <col min="4017" max="4017" width="8.5703125" style="1" customWidth="1"/>
    <col min="4018" max="4018" width="8.42578125" style="1" customWidth="1"/>
    <col min="4019" max="4019" width="13.85546875" style="1" customWidth="1"/>
    <col min="4020" max="4020" width="23.7109375" style="1" customWidth="1"/>
    <col min="4021" max="4021" width="13.140625" style="1" customWidth="1"/>
    <col min="4022" max="4096" width="9.140625" style="1"/>
    <col min="4097" max="4097" width="3.7109375" style="1" customWidth="1"/>
    <col min="4098" max="4098" width="13.28515625" style="1" customWidth="1"/>
    <col min="4099" max="4099" width="13.85546875" style="1" customWidth="1"/>
    <col min="4100" max="4100" width="6.85546875" style="1" customWidth="1"/>
    <col min="4101" max="4101" width="11.85546875" style="1" customWidth="1"/>
    <col min="4102" max="4119" width="4.85546875" style="1" customWidth="1"/>
    <col min="4120" max="4139" width="4.140625" style="1" customWidth="1"/>
    <col min="4140" max="4140" width="4.28515625" style="1" customWidth="1"/>
    <col min="4141" max="4272" width="4.85546875" style="1" customWidth="1"/>
    <col min="4273" max="4273" width="8.5703125" style="1" customWidth="1"/>
    <col min="4274" max="4274" width="8.42578125" style="1" customWidth="1"/>
    <col min="4275" max="4275" width="13.85546875" style="1" customWidth="1"/>
    <col min="4276" max="4276" width="23.7109375" style="1" customWidth="1"/>
    <col min="4277" max="4277" width="13.140625" style="1" customWidth="1"/>
    <col min="4278" max="4352" width="9.140625" style="1"/>
    <col min="4353" max="4353" width="3.7109375" style="1" customWidth="1"/>
    <col min="4354" max="4354" width="13.28515625" style="1" customWidth="1"/>
    <col min="4355" max="4355" width="13.85546875" style="1" customWidth="1"/>
    <col min="4356" max="4356" width="6.85546875" style="1" customWidth="1"/>
    <col min="4357" max="4357" width="11.85546875" style="1" customWidth="1"/>
    <col min="4358" max="4375" width="4.85546875" style="1" customWidth="1"/>
    <col min="4376" max="4395" width="4.140625" style="1" customWidth="1"/>
    <col min="4396" max="4396" width="4.28515625" style="1" customWidth="1"/>
    <col min="4397" max="4528" width="4.85546875" style="1" customWidth="1"/>
    <col min="4529" max="4529" width="8.5703125" style="1" customWidth="1"/>
    <col min="4530" max="4530" width="8.42578125" style="1" customWidth="1"/>
    <col min="4531" max="4531" width="13.85546875" style="1" customWidth="1"/>
    <col min="4532" max="4532" width="23.7109375" style="1" customWidth="1"/>
    <col min="4533" max="4533" width="13.140625" style="1" customWidth="1"/>
    <col min="4534" max="4608" width="9.140625" style="1"/>
    <col min="4609" max="4609" width="3.7109375" style="1" customWidth="1"/>
    <col min="4610" max="4610" width="13.28515625" style="1" customWidth="1"/>
    <col min="4611" max="4611" width="13.85546875" style="1" customWidth="1"/>
    <col min="4612" max="4612" width="6.85546875" style="1" customWidth="1"/>
    <col min="4613" max="4613" width="11.85546875" style="1" customWidth="1"/>
    <col min="4614" max="4631" width="4.85546875" style="1" customWidth="1"/>
    <col min="4632" max="4651" width="4.140625" style="1" customWidth="1"/>
    <col min="4652" max="4652" width="4.28515625" style="1" customWidth="1"/>
    <col min="4653" max="4784" width="4.85546875" style="1" customWidth="1"/>
    <col min="4785" max="4785" width="8.5703125" style="1" customWidth="1"/>
    <col min="4786" max="4786" width="8.42578125" style="1" customWidth="1"/>
    <col min="4787" max="4787" width="13.85546875" style="1" customWidth="1"/>
    <col min="4788" max="4788" width="23.7109375" style="1" customWidth="1"/>
    <col min="4789" max="4789" width="13.140625" style="1" customWidth="1"/>
    <col min="4790" max="4864" width="9.140625" style="1"/>
    <col min="4865" max="4865" width="3.7109375" style="1" customWidth="1"/>
    <col min="4866" max="4866" width="13.28515625" style="1" customWidth="1"/>
    <col min="4867" max="4867" width="13.85546875" style="1" customWidth="1"/>
    <col min="4868" max="4868" width="6.85546875" style="1" customWidth="1"/>
    <col min="4869" max="4869" width="11.85546875" style="1" customWidth="1"/>
    <col min="4870" max="4887" width="4.85546875" style="1" customWidth="1"/>
    <col min="4888" max="4907" width="4.140625" style="1" customWidth="1"/>
    <col min="4908" max="4908" width="4.28515625" style="1" customWidth="1"/>
    <col min="4909" max="5040" width="4.85546875" style="1" customWidth="1"/>
    <col min="5041" max="5041" width="8.5703125" style="1" customWidth="1"/>
    <col min="5042" max="5042" width="8.42578125" style="1" customWidth="1"/>
    <col min="5043" max="5043" width="13.85546875" style="1" customWidth="1"/>
    <col min="5044" max="5044" width="23.7109375" style="1" customWidth="1"/>
    <col min="5045" max="5045" width="13.140625" style="1" customWidth="1"/>
    <col min="5046" max="5120" width="9.140625" style="1"/>
    <col min="5121" max="5121" width="3.7109375" style="1" customWidth="1"/>
    <col min="5122" max="5122" width="13.28515625" style="1" customWidth="1"/>
    <col min="5123" max="5123" width="13.85546875" style="1" customWidth="1"/>
    <col min="5124" max="5124" width="6.85546875" style="1" customWidth="1"/>
    <col min="5125" max="5125" width="11.85546875" style="1" customWidth="1"/>
    <col min="5126" max="5143" width="4.85546875" style="1" customWidth="1"/>
    <col min="5144" max="5163" width="4.140625" style="1" customWidth="1"/>
    <col min="5164" max="5164" width="4.28515625" style="1" customWidth="1"/>
    <col min="5165" max="5296" width="4.85546875" style="1" customWidth="1"/>
    <col min="5297" max="5297" width="8.5703125" style="1" customWidth="1"/>
    <col min="5298" max="5298" width="8.42578125" style="1" customWidth="1"/>
    <col min="5299" max="5299" width="13.85546875" style="1" customWidth="1"/>
    <col min="5300" max="5300" width="23.7109375" style="1" customWidth="1"/>
    <col min="5301" max="5301" width="13.140625" style="1" customWidth="1"/>
    <col min="5302" max="5376" width="9.140625" style="1"/>
    <col min="5377" max="5377" width="3.7109375" style="1" customWidth="1"/>
    <col min="5378" max="5378" width="13.28515625" style="1" customWidth="1"/>
    <col min="5379" max="5379" width="13.85546875" style="1" customWidth="1"/>
    <col min="5380" max="5380" width="6.85546875" style="1" customWidth="1"/>
    <col min="5381" max="5381" width="11.85546875" style="1" customWidth="1"/>
    <col min="5382" max="5399" width="4.85546875" style="1" customWidth="1"/>
    <col min="5400" max="5419" width="4.140625" style="1" customWidth="1"/>
    <col min="5420" max="5420" width="4.28515625" style="1" customWidth="1"/>
    <col min="5421" max="5552" width="4.85546875" style="1" customWidth="1"/>
    <col min="5553" max="5553" width="8.5703125" style="1" customWidth="1"/>
    <col min="5554" max="5554" width="8.42578125" style="1" customWidth="1"/>
    <col min="5555" max="5555" width="13.85546875" style="1" customWidth="1"/>
    <col min="5556" max="5556" width="23.7109375" style="1" customWidth="1"/>
    <col min="5557" max="5557" width="13.140625" style="1" customWidth="1"/>
    <col min="5558" max="5632" width="9.140625" style="1"/>
    <col min="5633" max="5633" width="3.7109375" style="1" customWidth="1"/>
    <col min="5634" max="5634" width="13.28515625" style="1" customWidth="1"/>
    <col min="5635" max="5635" width="13.85546875" style="1" customWidth="1"/>
    <col min="5636" max="5636" width="6.85546875" style="1" customWidth="1"/>
    <col min="5637" max="5637" width="11.85546875" style="1" customWidth="1"/>
    <col min="5638" max="5655" width="4.85546875" style="1" customWidth="1"/>
    <col min="5656" max="5675" width="4.140625" style="1" customWidth="1"/>
    <col min="5676" max="5676" width="4.28515625" style="1" customWidth="1"/>
    <col min="5677" max="5808" width="4.85546875" style="1" customWidth="1"/>
    <col min="5809" max="5809" width="8.5703125" style="1" customWidth="1"/>
    <col min="5810" max="5810" width="8.42578125" style="1" customWidth="1"/>
    <col min="5811" max="5811" width="13.85546875" style="1" customWidth="1"/>
    <col min="5812" max="5812" width="23.7109375" style="1" customWidth="1"/>
    <col min="5813" max="5813" width="13.140625" style="1" customWidth="1"/>
    <col min="5814" max="5888" width="9.140625" style="1"/>
    <col min="5889" max="5889" width="3.7109375" style="1" customWidth="1"/>
    <col min="5890" max="5890" width="13.28515625" style="1" customWidth="1"/>
    <col min="5891" max="5891" width="13.85546875" style="1" customWidth="1"/>
    <col min="5892" max="5892" width="6.85546875" style="1" customWidth="1"/>
    <col min="5893" max="5893" width="11.85546875" style="1" customWidth="1"/>
    <col min="5894" max="5911" width="4.85546875" style="1" customWidth="1"/>
    <col min="5912" max="5931" width="4.140625" style="1" customWidth="1"/>
    <col min="5932" max="5932" width="4.28515625" style="1" customWidth="1"/>
    <col min="5933" max="6064" width="4.85546875" style="1" customWidth="1"/>
    <col min="6065" max="6065" width="8.5703125" style="1" customWidth="1"/>
    <col min="6066" max="6066" width="8.42578125" style="1" customWidth="1"/>
    <col min="6067" max="6067" width="13.85546875" style="1" customWidth="1"/>
    <col min="6068" max="6068" width="23.7109375" style="1" customWidth="1"/>
    <col min="6069" max="6069" width="13.140625" style="1" customWidth="1"/>
    <col min="6070" max="6144" width="9.140625" style="1"/>
    <col min="6145" max="6145" width="3.7109375" style="1" customWidth="1"/>
    <col min="6146" max="6146" width="13.28515625" style="1" customWidth="1"/>
    <col min="6147" max="6147" width="13.85546875" style="1" customWidth="1"/>
    <col min="6148" max="6148" width="6.85546875" style="1" customWidth="1"/>
    <col min="6149" max="6149" width="11.85546875" style="1" customWidth="1"/>
    <col min="6150" max="6167" width="4.85546875" style="1" customWidth="1"/>
    <col min="6168" max="6187" width="4.140625" style="1" customWidth="1"/>
    <col min="6188" max="6188" width="4.28515625" style="1" customWidth="1"/>
    <col min="6189" max="6320" width="4.85546875" style="1" customWidth="1"/>
    <col min="6321" max="6321" width="8.5703125" style="1" customWidth="1"/>
    <col min="6322" max="6322" width="8.42578125" style="1" customWidth="1"/>
    <col min="6323" max="6323" width="13.85546875" style="1" customWidth="1"/>
    <col min="6324" max="6324" width="23.7109375" style="1" customWidth="1"/>
    <col min="6325" max="6325" width="13.140625" style="1" customWidth="1"/>
    <col min="6326" max="6400" width="9.140625" style="1"/>
    <col min="6401" max="6401" width="3.7109375" style="1" customWidth="1"/>
    <col min="6402" max="6402" width="13.28515625" style="1" customWidth="1"/>
    <col min="6403" max="6403" width="13.85546875" style="1" customWidth="1"/>
    <col min="6404" max="6404" width="6.85546875" style="1" customWidth="1"/>
    <col min="6405" max="6405" width="11.85546875" style="1" customWidth="1"/>
    <col min="6406" max="6423" width="4.85546875" style="1" customWidth="1"/>
    <col min="6424" max="6443" width="4.140625" style="1" customWidth="1"/>
    <col min="6444" max="6444" width="4.28515625" style="1" customWidth="1"/>
    <col min="6445" max="6576" width="4.85546875" style="1" customWidth="1"/>
    <col min="6577" max="6577" width="8.5703125" style="1" customWidth="1"/>
    <col min="6578" max="6578" width="8.42578125" style="1" customWidth="1"/>
    <col min="6579" max="6579" width="13.85546875" style="1" customWidth="1"/>
    <col min="6580" max="6580" width="23.7109375" style="1" customWidth="1"/>
    <col min="6581" max="6581" width="13.140625" style="1" customWidth="1"/>
    <col min="6582" max="6656" width="9.140625" style="1"/>
    <col min="6657" max="6657" width="3.7109375" style="1" customWidth="1"/>
    <col min="6658" max="6658" width="13.28515625" style="1" customWidth="1"/>
    <col min="6659" max="6659" width="13.85546875" style="1" customWidth="1"/>
    <col min="6660" max="6660" width="6.85546875" style="1" customWidth="1"/>
    <col min="6661" max="6661" width="11.85546875" style="1" customWidth="1"/>
    <col min="6662" max="6679" width="4.85546875" style="1" customWidth="1"/>
    <col min="6680" max="6699" width="4.140625" style="1" customWidth="1"/>
    <col min="6700" max="6700" width="4.28515625" style="1" customWidth="1"/>
    <col min="6701" max="6832" width="4.85546875" style="1" customWidth="1"/>
    <col min="6833" max="6833" width="8.5703125" style="1" customWidth="1"/>
    <col min="6834" max="6834" width="8.42578125" style="1" customWidth="1"/>
    <col min="6835" max="6835" width="13.85546875" style="1" customWidth="1"/>
    <col min="6836" max="6836" width="23.7109375" style="1" customWidth="1"/>
    <col min="6837" max="6837" width="13.140625" style="1" customWidth="1"/>
    <col min="6838" max="6912" width="9.140625" style="1"/>
    <col min="6913" max="6913" width="3.7109375" style="1" customWidth="1"/>
    <col min="6914" max="6914" width="13.28515625" style="1" customWidth="1"/>
    <col min="6915" max="6915" width="13.85546875" style="1" customWidth="1"/>
    <col min="6916" max="6916" width="6.85546875" style="1" customWidth="1"/>
    <col min="6917" max="6917" width="11.85546875" style="1" customWidth="1"/>
    <col min="6918" max="6935" width="4.85546875" style="1" customWidth="1"/>
    <col min="6936" max="6955" width="4.140625" style="1" customWidth="1"/>
    <col min="6956" max="6956" width="4.28515625" style="1" customWidth="1"/>
    <col min="6957" max="7088" width="4.85546875" style="1" customWidth="1"/>
    <col min="7089" max="7089" width="8.5703125" style="1" customWidth="1"/>
    <col min="7090" max="7090" width="8.42578125" style="1" customWidth="1"/>
    <col min="7091" max="7091" width="13.85546875" style="1" customWidth="1"/>
    <col min="7092" max="7092" width="23.7109375" style="1" customWidth="1"/>
    <col min="7093" max="7093" width="13.140625" style="1" customWidth="1"/>
    <col min="7094" max="7168" width="9.140625" style="1"/>
    <col min="7169" max="7169" width="3.7109375" style="1" customWidth="1"/>
    <col min="7170" max="7170" width="13.28515625" style="1" customWidth="1"/>
    <col min="7171" max="7171" width="13.85546875" style="1" customWidth="1"/>
    <col min="7172" max="7172" width="6.85546875" style="1" customWidth="1"/>
    <col min="7173" max="7173" width="11.85546875" style="1" customWidth="1"/>
    <col min="7174" max="7191" width="4.85546875" style="1" customWidth="1"/>
    <col min="7192" max="7211" width="4.140625" style="1" customWidth="1"/>
    <col min="7212" max="7212" width="4.28515625" style="1" customWidth="1"/>
    <col min="7213" max="7344" width="4.85546875" style="1" customWidth="1"/>
    <col min="7345" max="7345" width="8.5703125" style="1" customWidth="1"/>
    <col min="7346" max="7346" width="8.42578125" style="1" customWidth="1"/>
    <col min="7347" max="7347" width="13.85546875" style="1" customWidth="1"/>
    <col min="7348" max="7348" width="23.7109375" style="1" customWidth="1"/>
    <col min="7349" max="7349" width="13.140625" style="1" customWidth="1"/>
    <col min="7350" max="7424" width="9.140625" style="1"/>
    <col min="7425" max="7425" width="3.7109375" style="1" customWidth="1"/>
    <col min="7426" max="7426" width="13.28515625" style="1" customWidth="1"/>
    <col min="7427" max="7427" width="13.85546875" style="1" customWidth="1"/>
    <col min="7428" max="7428" width="6.85546875" style="1" customWidth="1"/>
    <col min="7429" max="7429" width="11.85546875" style="1" customWidth="1"/>
    <col min="7430" max="7447" width="4.85546875" style="1" customWidth="1"/>
    <col min="7448" max="7467" width="4.140625" style="1" customWidth="1"/>
    <col min="7468" max="7468" width="4.28515625" style="1" customWidth="1"/>
    <col min="7469" max="7600" width="4.85546875" style="1" customWidth="1"/>
    <col min="7601" max="7601" width="8.5703125" style="1" customWidth="1"/>
    <col min="7602" max="7602" width="8.42578125" style="1" customWidth="1"/>
    <col min="7603" max="7603" width="13.85546875" style="1" customWidth="1"/>
    <col min="7604" max="7604" width="23.7109375" style="1" customWidth="1"/>
    <col min="7605" max="7605" width="13.140625" style="1" customWidth="1"/>
    <col min="7606" max="7680" width="9.140625" style="1"/>
    <col min="7681" max="7681" width="3.7109375" style="1" customWidth="1"/>
    <col min="7682" max="7682" width="13.28515625" style="1" customWidth="1"/>
    <col min="7683" max="7683" width="13.85546875" style="1" customWidth="1"/>
    <col min="7684" max="7684" width="6.85546875" style="1" customWidth="1"/>
    <col min="7685" max="7685" width="11.85546875" style="1" customWidth="1"/>
    <col min="7686" max="7703" width="4.85546875" style="1" customWidth="1"/>
    <col min="7704" max="7723" width="4.140625" style="1" customWidth="1"/>
    <col min="7724" max="7724" width="4.28515625" style="1" customWidth="1"/>
    <col min="7725" max="7856" width="4.85546875" style="1" customWidth="1"/>
    <col min="7857" max="7857" width="8.5703125" style="1" customWidth="1"/>
    <col min="7858" max="7858" width="8.42578125" style="1" customWidth="1"/>
    <col min="7859" max="7859" width="13.85546875" style="1" customWidth="1"/>
    <col min="7860" max="7860" width="23.7109375" style="1" customWidth="1"/>
    <col min="7861" max="7861" width="13.140625" style="1" customWidth="1"/>
    <col min="7862" max="7936" width="9.140625" style="1"/>
    <col min="7937" max="7937" width="3.7109375" style="1" customWidth="1"/>
    <col min="7938" max="7938" width="13.28515625" style="1" customWidth="1"/>
    <col min="7939" max="7939" width="13.85546875" style="1" customWidth="1"/>
    <col min="7940" max="7940" width="6.85546875" style="1" customWidth="1"/>
    <col min="7941" max="7941" width="11.85546875" style="1" customWidth="1"/>
    <col min="7942" max="7959" width="4.85546875" style="1" customWidth="1"/>
    <col min="7960" max="7979" width="4.140625" style="1" customWidth="1"/>
    <col min="7980" max="7980" width="4.28515625" style="1" customWidth="1"/>
    <col min="7981" max="8112" width="4.85546875" style="1" customWidth="1"/>
    <col min="8113" max="8113" width="8.5703125" style="1" customWidth="1"/>
    <col min="8114" max="8114" width="8.42578125" style="1" customWidth="1"/>
    <col min="8115" max="8115" width="13.85546875" style="1" customWidth="1"/>
    <col min="8116" max="8116" width="23.7109375" style="1" customWidth="1"/>
    <col min="8117" max="8117" width="13.140625" style="1" customWidth="1"/>
    <col min="8118" max="8192" width="9.140625" style="1"/>
    <col min="8193" max="8193" width="3.7109375" style="1" customWidth="1"/>
    <col min="8194" max="8194" width="13.28515625" style="1" customWidth="1"/>
    <col min="8195" max="8195" width="13.85546875" style="1" customWidth="1"/>
    <col min="8196" max="8196" width="6.85546875" style="1" customWidth="1"/>
    <col min="8197" max="8197" width="11.85546875" style="1" customWidth="1"/>
    <col min="8198" max="8215" width="4.85546875" style="1" customWidth="1"/>
    <col min="8216" max="8235" width="4.140625" style="1" customWidth="1"/>
    <col min="8236" max="8236" width="4.28515625" style="1" customWidth="1"/>
    <col min="8237" max="8368" width="4.85546875" style="1" customWidth="1"/>
    <col min="8369" max="8369" width="8.5703125" style="1" customWidth="1"/>
    <col min="8370" max="8370" width="8.42578125" style="1" customWidth="1"/>
    <col min="8371" max="8371" width="13.85546875" style="1" customWidth="1"/>
    <col min="8372" max="8372" width="23.7109375" style="1" customWidth="1"/>
    <col min="8373" max="8373" width="13.140625" style="1" customWidth="1"/>
    <col min="8374" max="8448" width="9.140625" style="1"/>
    <col min="8449" max="8449" width="3.7109375" style="1" customWidth="1"/>
    <col min="8450" max="8450" width="13.28515625" style="1" customWidth="1"/>
    <col min="8451" max="8451" width="13.85546875" style="1" customWidth="1"/>
    <col min="8452" max="8452" width="6.85546875" style="1" customWidth="1"/>
    <col min="8453" max="8453" width="11.85546875" style="1" customWidth="1"/>
    <col min="8454" max="8471" width="4.85546875" style="1" customWidth="1"/>
    <col min="8472" max="8491" width="4.140625" style="1" customWidth="1"/>
    <col min="8492" max="8492" width="4.28515625" style="1" customWidth="1"/>
    <col min="8493" max="8624" width="4.85546875" style="1" customWidth="1"/>
    <col min="8625" max="8625" width="8.5703125" style="1" customWidth="1"/>
    <col min="8626" max="8626" width="8.42578125" style="1" customWidth="1"/>
    <col min="8627" max="8627" width="13.85546875" style="1" customWidth="1"/>
    <col min="8628" max="8628" width="23.7109375" style="1" customWidth="1"/>
    <col min="8629" max="8629" width="13.140625" style="1" customWidth="1"/>
    <col min="8630" max="8704" width="9.140625" style="1"/>
    <col min="8705" max="8705" width="3.7109375" style="1" customWidth="1"/>
    <col min="8706" max="8706" width="13.28515625" style="1" customWidth="1"/>
    <col min="8707" max="8707" width="13.85546875" style="1" customWidth="1"/>
    <col min="8708" max="8708" width="6.85546875" style="1" customWidth="1"/>
    <col min="8709" max="8709" width="11.85546875" style="1" customWidth="1"/>
    <col min="8710" max="8727" width="4.85546875" style="1" customWidth="1"/>
    <col min="8728" max="8747" width="4.140625" style="1" customWidth="1"/>
    <col min="8748" max="8748" width="4.28515625" style="1" customWidth="1"/>
    <col min="8749" max="8880" width="4.85546875" style="1" customWidth="1"/>
    <col min="8881" max="8881" width="8.5703125" style="1" customWidth="1"/>
    <col min="8882" max="8882" width="8.42578125" style="1" customWidth="1"/>
    <col min="8883" max="8883" width="13.85546875" style="1" customWidth="1"/>
    <col min="8884" max="8884" width="23.7109375" style="1" customWidth="1"/>
    <col min="8885" max="8885" width="13.140625" style="1" customWidth="1"/>
    <col min="8886" max="8960" width="9.140625" style="1"/>
    <col min="8961" max="8961" width="3.7109375" style="1" customWidth="1"/>
    <col min="8962" max="8962" width="13.28515625" style="1" customWidth="1"/>
    <col min="8963" max="8963" width="13.85546875" style="1" customWidth="1"/>
    <col min="8964" max="8964" width="6.85546875" style="1" customWidth="1"/>
    <col min="8965" max="8965" width="11.85546875" style="1" customWidth="1"/>
    <col min="8966" max="8983" width="4.85546875" style="1" customWidth="1"/>
    <col min="8984" max="9003" width="4.140625" style="1" customWidth="1"/>
    <col min="9004" max="9004" width="4.28515625" style="1" customWidth="1"/>
    <col min="9005" max="9136" width="4.85546875" style="1" customWidth="1"/>
    <col min="9137" max="9137" width="8.5703125" style="1" customWidth="1"/>
    <col min="9138" max="9138" width="8.42578125" style="1" customWidth="1"/>
    <col min="9139" max="9139" width="13.85546875" style="1" customWidth="1"/>
    <col min="9140" max="9140" width="23.7109375" style="1" customWidth="1"/>
    <col min="9141" max="9141" width="13.140625" style="1" customWidth="1"/>
    <col min="9142" max="9216" width="9.140625" style="1"/>
    <col min="9217" max="9217" width="3.7109375" style="1" customWidth="1"/>
    <col min="9218" max="9218" width="13.28515625" style="1" customWidth="1"/>
    <col min="9219" max="9219" width="13.85546875" style="1" customWidth="1"/>
    <col min="9220" max="9220" width="6.85546875" style="1" customWidth="1"/>
    <col min="9221" max="9221" width="11.85546875" style="1" customWidth="1"/>
    <col min="9222" max="9239" width="4.85546875" style="1" customWidth="1"/>
    <col min="9240" max="9259" width="4.140625" style="1" customWidth="1"/>
    <col min="9260" max="9260" width="4.28515625" style="1" customWidth="1"/>
    <col min="9261" max="9392" width="4.85546875" style="1" customWidth="1"/>
    <col min="9393" max="9393" width="8.5703125" style="1" customWidth="1"/>
    <col min="9394" max="9394" width="8.42578125" style="1" customWidth="1"/>
    <col min="9395" max="9395" width="13.85546875" style="1" customWidth="1"/>
    <col min="9396" max="9396" width="23.7109375" style="1" customWidth="1"/>
    <col min="9397" max="9397" width="13.140625" style="1" customWidth="1"/>
    <col min="9398" max="9472" width="9.140625" style="1"/>
    <col min="9473" max="9473" width="3.7109375" style="1" customWidth="1"/>
    <col min="9474" max="9474" width="13.28515625" style="1" customWidth="1"/>
    <col min="9475" max="9475" width="13.85546875" style="1" customWidth="1"/>
    <col min="9476" max="9476" width="6.85546875" style="1" customWidth="1"/>
    <col min="9477" max="9477" width="11.85546875" style="1" customWidth="1"/>
    <col min="9478" max="9495" width="4.85546875" style="1" customWidth="1"/>
    <col min="9496" max="9515" width="4.140625" style="1" customWidth="1"/>
    <col min="9516" max="9516" width="4.28515625" style="1" customWidth="1"/>
    <col min="9517" max="9648" width="4.85546875" style="1" customWidth="1"/>
    <col min="9649" max="9649" width="8.5703125" style="1" customWidth="1"/>
    <col min="9650" max="9650" width="8.42578125" style="1" customWidth="1"/>
    <col min="9651" max="9651" width="13.85546875" style="1" customWidth="1"/>
    <col min="9652" max="9652" width="23.7109375" style="1" customWidth="1"/>
    <col min="9653" max="9653" width="13.140625" style="1" customWidth="1"/>
    <col min="9654" max="9728" width="9.140625" style="1"/>
    <col min="9729" max="9729" width="3.7109375" style="1" customWidth="1"/>
    <col min="9730" max="9730" width="13.28515625" style="1" customWidth="1"/>
    <col min="9731" max="9731" width="13.85546875" style="1" customWidth="1"/>
    <col min="9732" max="9732" width="6.85546875" style="1" customWidth="1"/>
    <col min="9733" max="9733" width="11.85546875" style="1" customWidth="1"/>
    <col min="9734" max="9751" width="4.85546875" style="1" customWidth="1"/>
    <col min="9752" max="9771" width="4.140625" style="1" customWidth="1"/>
    <col min="9772" max="9772" width="4.28515625" style="1" customWidth="1"/>
    <col min="9773" max="9904" width="4.85546875" style="1" customWidth="1"/>
    <col min="9905" max="9905" width="8.5703125" style="1" customWidth="1"/>
    <col min="9906" max="9906" width="8.42578125" style="1" customWidth="1"/>
    <col min="9907" max="9907" width="13.85546875" style="1" customWidth="1"/>
    <col min="9908" max="9908" width="23.7109375" style="1" customWidth="1"/>
    <col min="9909" max="9909" width="13.140625" style="1" customWidth="1"/>
    <col min="9910" max="9984" width="9.140625" style="1"/>
    <col min="9985" max="9985" width="3.7109375" style="1" customWidth="1"/>
    <col min="9986" max="9986" width="13.28515625" style="1" customWidth="1"/>
    <col min="9987" max="9987" width="13.85546875" style="1" customWidth="1"/>
    <col min="9988" max="9988" width="6.85546875" style="1" customWidth="1"/>
    <col min="9989" max="9989" width="11.85546875" style="1" customWidth="1"/>
    <col min="9990" max="10007" width="4.85546875" style="1" customWidth="1"/>
    <col min="10008" max="10027" width="4.140625" style="1" customWidth="1"/>
    <col min="10028" max="10028" width="4.28515625" style="1" customWidth="1"/>
    <col min="10029" max="10160" width="4.85546875" style="1" customWidth="1"/>
    <col min="10161" max="10161" width="8.5703125" style="1" customWidth="1"/>
    <col min="10162" max="10162" width="8.42578125" style="1" customWidth="1"/>
    <col min="10163" max="10163" width="13.85546875" style="1" customWidth="1"/>
    <col min="10164" max="10164" width="23.7109375" style="1" customWidth="1"/>
    <col min="10165" max="10165" width="13.140625" style="1" customWidth="1"/>
    <col min="10166" max="10240" width="9.140625" style="1"/>
    <col min="10241" max="10241" width="3.7109375" style="1" customWidth="1"/>
    <col min="10242" max="10242" width="13.28515625" style="1" customWidth="1"/>
    <col min="10243" max="10243" width="13.85546875" style="1" customWidth="1"/>
    <col min="10244" max="10244" width="6.85546875" style="1" customWidth="1"/>
    <col min="10245" max="10245" width="11.85546875" style="1" customWidth="1"/>
    <col min="10246" max="10263" width="4.85546875" style="1" customWidth="1"/>
    <col min="10264" max="10283" width="4.140625" style="1" customWidth="1"/>
    <col min="10284" max="10284" width="4.28515625" style="1" customWidth="1"/>
    <col min="10285" max="10416" width="4.85546875" style="1" customWidth="1"/>
    <col min="10417" max="10417" width="8.5703125" style="1" customWidth="1"/>
    <col min="10418" max="10418" width="8.42578125" style="1" customWidth="1"/>
    <col min="10419" max="10419" width="13.85546875" style="1" customWidth="1"/>
    <col min="10420" max="10420" width="23.7109375" style="1" customWidth="1"/>
    <col min="10421" max="10421" width="13.140625" style="1" customWidth="1"/>
    <col min="10422" max="10496" width="9.140625" style="1"/>
    <col min="10497" max="10497" width="3.7109375" style="1" customWidth="1"/>
    <col min="10498" max="10498" width="13.28515625" style="1" customWidth="1"/>
    <col min="10499" max="10499" width="13.85546875" style="1" customWidth="1"/>
    <col min="10500" max="10500" width="6.85546875" style="1" customWidth="1"/>
    <col min="10501" max="10501" width="11.85546875" style="1" customWidth="1"/>
    <col min="10502" max="10519" width="4.85546875" style="1" customWidth="1"/>
    <col min="10520" max="10539" width="4.140625" style="1" customWidth="1"/>
    <col min="10540" max="10540" width="4.28515625" style="1" customWidth="1"/>
    <col min="10541" max="10672" width="4.85546875" style="1" customWidth="1"/>
    <col min="10673" max="10673" width="8.5703125" style="1" customWidth="1"/>
    <col min="10674" max="10674" width="8.42578125" style="1" customWidth="1"/>
    <col min="10675" max="10675" width="13.85546875" style="1" customWidth="1"/>
    <col min="10676" max="10676" width="23.7109375" style="1" customWidth="1"/>
    <col min="10677" max="10677" width="13.140625" style="1" customWidth="1"/>
    <col min="10678" max="10752" width="9.140625" style="1"/>
    <col min="10753" max="10753" width="3.7109375" style="1" customWidth="1"/>
    <col min="10754" max="10754" width="13.28515625" style="1" customWidth="1"/>
    <col min="10755" max="10755" width="13.85546875" style="1" customWidth="1"/>
    <col min="10756" max="10756" width="6.85546875" style="1" customWidth="1"/>
    <col min="10757" max="10757" width="11.85546875" style="1" customWidth="1"/>
    <col min="10758" max="10775" width="4.85546875" style="1" customWidth="1"/>
    <col min="10776" max="10795" width="4.140625" style="1" customWidth="1"/>
    <col min="10796" max="10796" width="4.28515625" style="1" customWidth="1"/>
    <col min="10797" max="10928" width="4.85546875" style="1" customWidth="1"/>
    <col min="10929" max="10929" width="8.5703125" style="1" customWidth="1"/>
    <col min="10930" max="10930" width="8.42578125" style="1" customWidth="1"/>
    <col min="10931" max="10931" width="13.85546875" style="1" customWidth="1"/>
    <col min="10932" max="10932" width="23.7109375" style="1" customWidth="1"/>
    <col min="10933" max="10933" width="13.140625" style="1" customWidth="1"/>
    <col min="10934" max="11008" width="9.140625" style="1"/>
    <col min="11009" max="11009" width="3.7109375" style="1" customWidth="1"/>
    <col min="11010" max="11010" width="13.28515625" style="1" customWidth="1"/>
    <col min="11011" max="11011" width="13.85546875" style="1" customWidth="1"/>
    <col min="11012" max="11012" width="6.85546875" style="1" customWidth="1"/>
    <col min="11013" max="11013" width="11.85546875" style="1" customWidth="1"/>
    <col min="11014" max="11031" width="4.85546875" style="1" customWidth="1"/>
    <col min="11032" max="11051" width="4.140625" style="1" customWidth="1"/>
    <col min="11052" max="11052" width="4.28515625" style="1" customWidth="1"/>
    <col min="11053" max="11184" width="4.85546875" style="1" customWidth="1"/>
    <col min="11185" max="11185" width="8.5703125" style="1" customWidth="1"/>
    <col min="11186" max="11186" width="8.42578125" style="1" customWidth="1"/>
    <col min="11187" max="11187" width="13.85546875" style="1" customWidth="1"/>
    <col min="11188" max="11188" width="23.7109375" style="1" customWidth="1"/>
    <col min="11189" max="11189" width="13.140625" style="1" customWidth="1"/>
    <col min="11190" max="11264" width="9.140625" style="1"/>
    <col min="11265" max="11265" width="3.7109375" style="1" customWidth="1"/>
    <col min="11266" max="11266" width="13.28515625" style="1" customWidth="1"/>
    <col min="11267" max="11267" width="13.85546875" style="1" customWidth="1"/>
    <col min="11268" max="11268" width="6.85546875" style="1" customWidth="1"/>
    <col min="11269" max="11269" width="11.85546875" style="1" customWidth="1"/>
    <col min="11270" max="11287" width="4.85546875" style="1" customWidth="1"/>
    <col min="11288" max="11307" width="4.140625" style="1" customWidth="1"/>
    <col min="11308" max="11308" width="4.28515625" style="1" customWidth="1"/>
    <col min="11309" max="11440" width="4.85546875" style="1" customWidth="1"/>
    <col min="11441" max="11441" width="8.5703125" style="1" customWidth="1"/>
    <col min="11442" max="11442" width="8.42578125" style="1" customWidth="1"/>
    <col min="11443" max="11443" width="13.85546875" style="1" customWidth="1"/>
    <col min="11444" max="11444" width="23.7109375" style="1" customWidth="1"/>
    <col min="11445" max="11445" width="13.140625" style="1" customWidth="1"/>
    <col min="11446" max="11520" width="9.140625" style="1"/>
    <col min="11521" max="11521" width="3.7109375" style="1" customWidth="1"/>
    <col min="11522" max="11522" width="13.28515625" style="1" customWidth="1"/>
    <col min="11523" max="11523" width="13.85546875" style="1" customWidth="1"/>
    <col min="11524" max="11524" width="6.85546875" style="1" customWidth="1"/>
    <col min="11525" max="11525" width="11.85546875" style="1" customWidth="1"/>
    <col min="11526" max="11543" width="4.85546875" style="1" customWidth="1"/>
    <col min="11544" max="11563" width="4.140625" style="1" customWidth="1"/>
    <col min="11564" max="11564" width="4.28515625" style="1" customWidth="1"/>
    <col min="11565" max="11696" width="4.85546875" style="1" customWidth="1"/>
    <col min="11697" max="11697" width="8.5703125" style="1" customWidth="1"/>
    <col min="11698" max="11698" width="8.42578125" style="1" customWidth="1"/>
    <col min="11699" max="11699" width="13.85546875" style="1" customWidth="1"/>
    <col min="11700" max="11700" width="23.7109375" style="1" customWidth="1"/>
    <col min="11701" max="11701" width="13.140625" style="1" customWidth="1"/>
    <col min="11702" max="11776" width="9.140625" style="1"/>
    <col min="11777" max="11777" width="3.7109375" style="1" customWidth="1"/>
    <col min="11778" max="11778" width="13.28515625" style="1" customWidth="1"/>
    <col min="11779" max="11779" width="13.85546875" style="1" customWidth="1"/>
    <col min="11780" max="11780" width="6.85546875" style="1" customWidth="1"/>
    <col min="11781" max="11781" width="11.85546875" style="1" customWidth="1"/>
    <col min="11782" max="11799" width="4.85546875" style="1" customWidth="1"/>
    <col min="11800" max="11819" width="4.140625" style="1" customWidth="1"/>
    <col min="11820" max="11820" width="4.28515625" style="1" customWidth="1"/>
    <col min="11821" max="11952" width="4.85546875" style="1" customWidth="1"/>
    <col min="11953" max="11953" width="8.5703125" style="1" customWidth="1"/>
    <col min="11954" max="11954" width="8.42578125" style="1" customWidth="1"/>
    <col min="11955" max="11955" width="13.85546875" style="1" customWidth="1"/>
    <col min="11956" max="11956" width="23.7109375" style="1" customWidth="1"/>
    <col min="11957" max="11957" width="13.140625" style="1" customWidth="1"/>
    <col min="11958" max="12032" width="9.140625" style="1"/>
    <col min="12033" max="12033" width="3.7109375" style="1" customWidth="1"/>
    <col min="12034" max="12034" width="13.28515625" style="1" customWidth="1"/>
    <col min="12035" max="12035" width="13.85546875" style="1" customWidth="1"/>
    <col min="12036" max="12036" width="6.85546875" style="1" customWidth="1"/>
    <col min="12037" max="12037" width="11.85546875" style="1" customWidth="1"/>
    <col min="12038" max="12055" width="4.85546875" style="1" customWidth="1"/>
    <col min="12056" max="12075" width="4.140625" style="1" customWidth="1"/>
    <col min="12076" max="12076" width="4.28515625" style="1" customWidth="1"/>
    <col min="12077" max="12208" width="4.85546875" style="1" customWidth="1"/>
    <col min="12209" max="12209" width="8.5703125" style="1" customWidth="1"/>
    <col min="12210" max="12210" width="8.42578125" style="1" customWidth="1"/>
    <col min="12211" max="12211" width="13.85546875" style="1" customWidth="1"/>
    <col min="12212" max="12212" width="23.7109375" style="1" customWidth="1"/>
    <col min="12213" max="12213" width="13.140625" style="1" customWidth="1"/>
    <col min="12214" max="12288" width="9.140625" style="1"/>
    <col min="12289" max="12289" width="3.7109375" style="1" customWidth="1"/>
    <col min="12290" max="12290" width="13.28515625" style="1" customWidth="1"/>
    <col min="12291" max="12291" width="13.85546875" style="1" customWidth="1"/>
    <col min="12292" max="12292" width="6.85546875" style="1" customWidth="1"/>
    <col min="12293" max="12293" width="11.85546875" style="1" customWidth="1"/>
    <col min="12294" max="12311" width="4.85546875" style="1" customWidth="1"/>
    <col min="12312" max="12331" width="4.140625" style="1" customWidth="1"/>
    <col min="12332" max="12332" width="4.28515625" style="1" customWidth="1"/>
    <col min="12333" max="12464" width="4.85546875" style="1" customWidth="1"/>
    <col min="12465" max="12465" width="8.5703125" style="1" customWidth="1"/>
    <col min="12466" max="12466" width="8.42578125" style="1" customWidth="1"/>
    <col min="12467" max="12467" width="13.85546875" style="1" customWidth="1"/>
    <col min="12468" max="12468" width="23.7109375" style="1" customWidth="1"/>
    <col min="12469" max="12469" width="13.140625" style="1" customWidth="1"/>
    <col min="12470" max="12544" width="9.140625" style="1"/>
    <col min="12545" max="12545" width="3.7109375" style="1" customWidth="1"/>
    <col min="12546" max="12546" width="13.28515625" style="1" customWidth="1"/>
    <col min="12547" max="12547" width="13.85546875" style="1" customWidth="1"/>
    <col min="12548" max="12548" width="6.85546875" style="1" customWidth="1"/>
    <col min="12549" max="12549" width="11.85546875" style="1" customWidth="1"/>
    <col min="12550" max="12567" width="4.85546875" style="1" customWidth="1"/>
    <col min="12568" max="12587" width="4.140625" style="1" customWidth="1"/>
    <col min="12588" max="12588" width="4.28515625" style="1" customWidth="1"/>
    <col min="12589" max="12720" width="4.85546875" style="1" customWidth="1"/>
    <col min="12721" max="12721" width="8.5703125" style="1" customWidth="1"/>
    <col min="12722" max="12722" width="8.42578125" style="1" customWidth="1"/>
    <col min="12723" max="12723" width="13.85546875" style="1" customWidth="1"/>
    <col min="12724" max="12724" width="23.7109375" style="1" customWidth="1"/>
    <col min="12725" max="12725" width="13.140625" style="1" customWidth="1"/>
    <col min="12726" max="12800" width="9.140625" style="1"/>
    <col min="12801" max="12801" width="3.7109375" style="1" customWidth="1"/>
    <col min="12802" max="12802" width="13.28515625" style="1" customWidth="1"/>
    <col min="12803" max="12803" width="13.85546875" style="1" customWidth="1"/>
    <col min="12804" max="12804" width="6.85546875" style="1" customWidth="1"/>
    <col min="12805" max="12805" width="11.85546875" style="1" customWidth="1"/>
    <col min="12806" max="12823" width="4.85546875" style="1" customWidth="1"/>
    <col min="12824" max="12843" width="4.140625" style="1" customWidth="1"/>
    <col min="12844" max="12844" width="4.28515625" style="1" customWidth="1"/>
    <col min="12845" max="12976" width="4.85546875" style="1" customWidth="1"/>
    <col min="12977" max="12977" width="8.5703125" style="1" customWidth="1"/>
    <col min="12978" max="12978" width="8.42578125" style="1" customWidth="1"/>
    <col min="12979" max="12979" width="13.85546875" style="1" customWidth="1"/>
    <col min="12980" max="12980" width="23.7109375" style="1" customWidth="1"/>
    <col min="12981" max="12981" width="13.140625" style="1" customWidth="1"/>
    <col min="12982" max="13056" width="9.140625" style="1"/>
    <col min="13057" max="13057" width="3.7109375" style="1" customWidth="1"/>
    <col min="13058" max="13058" width="13.28515625" style="1" customWidth="1"/>
    <col min="13059" max="13059" width="13.85546875" style="1" customWidth="1"/>
    <col min="13060" max="13060" width="6.85546875" style="1" customWidth="1"/>
    <col min="13061" max="13061" width="11.85546875" style="1" customWidth="1"/>
    <col min="13062" max="13079" width="4.85546875" style="1" customWidth="1"/>
    <col min="13080" max="13099" width="4.140625" style="1" customWidth="1"/>
    <col min="13100" max="13100" width="4.28515625" style="1" customWidth="1"/>
    <col min="13101" max="13232" width="4.85546875" style="1" customWidth="1"/>
    <col min="13233" max="13233" width="8.5703125" style="1" customWidth="1"/>
    <col min="13234" max="13234" width="8.42578125" style="1" customWidth="1"/>
    <col min="13235" max="13235" width="13.85546875" style="1" customWidth="1"/>
    <col min="13236" max="13236" width="23.7109375" style="1" customWidth="1"/>
    <col min="13237" max="13237" width="13.140625" style="1" customWidth="1"/>
    <col min="13238" max="13312" width="9.140625" style="1"/>
    <col min="13313" max="13313" width="3.7109375" style="1" customWidth="1"/>
    <col min="13314" max="13314" width="13.28515625" style="1" customWidth="1"/>
    <col min="13315" max="13315" width="13.85546875" style="1" customWidth="1"/>
    <col min="13316" max="13316" width="6.85546875" style="1" customWidth="1"/>
    <col min="13317" max="13317" width="11.85546875" style="1" customWidth="1"/>
    <col min="13318" max="13335" width="4.85546875" style="1" customWidth="1"/>
    <col min="13336" max="13355" width="4.140625" style="1" customWidth="1"/>
    <col min="13356" max="13356" width="4.28515625" style="1" customWidth="1"/>
    <col min="13357" max="13488" width="4.85546875" style="1" customWidth="1"/>
    <col min="13489" max="13489" width="8.5703125" style="1" customWidth="1"/>
    <col min="13490" max="13490" width="8.42578125" style="1" customWidth="1"/>
    <col min="13491" max="13491" width="13.85546875" style="1" customWidth="1"/>
    <col min="13492" max="13492" width="23.7109375" style="1" customWidth="1"/>
    <col min="13493" max="13493" width="13.140625" style="1" customWidth="1"/>
    <col min="13494" max="13568" width="9.140625" style="1"/>
    <col min="13569" max="13569" width="3.7109375" style="1" customWidth="1"/>
    <col min="13570" max="13570" width="13.28515625" style="1" customWidth="1"/>
    <col min="13571" max="13571" width="13.85546875" style="1" customWidth="1"/>
    <col min="13572" max="13572" width="6.85546875" style="1" customWidth="1"/>
    <col min="13573" max="13573" width="11.85546875" style="1" customWidth="1"/>
    <col min="13574" max="13591" width="4.85546875" style="1" customWidth="1"/>
    <col min="13592" max="13611" width="4.140625" style="1" customWidth="1"/>
    <col min="13612" max="13612" width="4.28515625" style="1" customWidth="1"/>
    <col min="13613" max="13744" width="4.85546875" style="1" customWidth="1"/>
    <col min="13745" max="13745" width="8.5703125" style="1" customWidth="1"/>
    <col min="13746" max="13746" width="8.42578125" style="1" customWidth="1"/>
    <col min="13747" max="13747" width="13.85546875" style="1" customWidth="1"/>
    <col min="13748" max="13748" width="23.7109375" style="1" customWidth="1"/>
    <col min="13749" max="13749" width="13.140625" style="1" customWidth="1"/>
    <col min="13750" max="13824" width="9.140625" style="1"/>
    <col min="13825" max="13825" width="3.7109375" style="1" customWidth="1"/>
    <col min="13826" max="13826" width="13.28515625" style="1" customWidth="1"/>
    <col min="13827" max="13827" width="13.85546875" style="1" customWidth="1"/>
    <col min="13828" max="13828" width="6.85546875" style="1" customWidth="1"/>
    <col min="13829" max="13829" width="11.85546875" style="1" customWidth="1"/>
    <col min="13830" max="13847" width="4.85546875" style="1" customWidth="1"/>
    <col min="13848" max="13867" width="4.140625" style="1" customWidth="1"/>
    <col min="13868" max="13868" width="4.28515625" style="1" customWidth="1"/>
    <col min="13869" max="14000" width="4.85546875" style="1" customWidth="1"/>
    <col min="14001" max="14001" width="8.5703125" style="1" customWidth="1"/>
    <col min="14002" max="14002" width="8.42578125" style="1" customWidth="1"/>
    <col min="14003" max="14003" width="13.85546875" style="1" customWidth="1"/>
    <col min="14004" max="14004" width="23.7109375" style="1" customWidth="1"/>
    <col min="14005" max="14005" width="13.140625" style="1" customWidth="1"/>
    <col min="14006" max="14080" width="9.140625" style="1"/>
    <col min="14081" max="14081" width="3.7109375" style="1" customWidth="1"/>
    <col min="14082" max="14082" width="13.28515625" style="1" customWidth="1"/>
    <col min="14083" max="14083" width="13.85546875" style="1" customWidth="1"/>
    <col min="14084" max="14084" width="6.85546875" style="1" customWidth="1"/>
    <col min="14085" max="14085" width="11.85546875" style="1" customWidth="1"/>
    <col min="14086" max="14103" width="4.85546875" style="1" customWidth="1"/>
    <col min="14104" max="14123" width="4.140625" style="1" customWidth="1"/>
    <col min="14124" max="14124" width="4.28515625" style="1" customWidth="1"/>
    <col min="14125" max="14256" width="4.85546875" style="1" customWidth="1"/>
    <col min="14257" max="14257" width="8.5703125" style="1" customWidth="1"/>
    <col min="14258" max="14258" width="8.42578125" style="1" customWidth="1"/>
    <col min="14259" max="14259" width="13.85546875" style="1" customWidth="1"/>
    <col min="14260" max="14260" width="23.7109375" style="1" customWidth="1"/>
    <col min="14261" max="14261" width="13.140625" style="1" customWidth="1"/>
    <col min="14262" max="14336" width="9.140625" style="1"/>
    <col min="14337" max="14337" width="3.7109375" style="1" customWidth="1"/>
    <col min="14338" max="14338" width="13.28515625" style="1" customWidth="1"/>
    <col min="14339" max="14339" width="13.85546875" style="1" customWidth="1"/>
    <col min="14340" max="14340" width="6.85546875" style="1" customWidth="1"/>
    <col min="14341" max="14341" width="11.85546875" style="1" customWidth="1"/>
    <col min="14342" max="14359" width="4.85546875" style="1" customWidth="1"/>
    <col min="14360" max="14379" width="4.140625" style="1" customWidth="1"/>
    <col min="14380" max="14380" width="4.28515625" style="1" customWidth="1"/>
    <col min="14381" max="14512" width="4.85546875" style="1" customWidth="1"/>
    <col min="14513" max="14513" width="8.5703125" style="1" customWidth="1"/>
    <col min="14514" max="14514" width="8.42578125" style="1" customWidth="1"/>
    <col min="14515" max="14515" width="13.85546875" style="1" customWidth="1"/>
    <col min="14516" max="14516" width="23.7109375" style="1" customWidth="1"/>
    <col min="14517" max="14517" width="13.140625" style="1" customWidth="1"/>
    <col min="14518" max="14592" width="9.140625" style="1"/>
    <col min="14593" max="14593" width="3.7109375" style="1" customWidth="1"/>
    <col min="14594" max="14594" width="13.28515625" style="1" customWidth="1"/>
    <col min="14595" max="14595" width="13.85546875" style="1" customWidth="1"/>
    <col min="14596" max="14596" width="6.85546875" style="1" customWidth="1"/>
    <col min="14597" max="14597" width="11.85546875" style="1" customWidth="1"/>
    <col min="14598" max="14615" width="4.85546875" style="1" customWidth="1"/>
    <col min="14616" max="14635" width="4.140625" style="1" customWidth="1"/>
    <col min="14636" max="14636" width="4.28515625" style="1" customWidth="1"/>
    <col min="14637" max="14768" width="4.85546875" style="1" customWidth="1"/>
    <col min="14769" max="14769" width="8.5703125" style="1" customWidth="1"/>
    <col min="14770" max="14770" width="8.42578125" style="1" customWidth="1"/>
    <col min="14771" max="14771" width="13.85546875" style="1" customWidth="1"/>
    <col min="14772" max="14772" width="23.7109375" style="1" customWidth="1"/>
    <col min="14773" max="14773" width="13.140625" style="1" customWidth="1"/>
    <col min="14774" max="14848" width="9.140625" style="1"/>
    <col min="14849" max="14849" width="3.7109375" style="1" customWidth="1"/>
    <col min="14850" max="14850" width="13.28515625" style="1" customWidth="1"/>
    <col min="14851" max="14851" width="13.85546875" style="1" customWidth="1"/>
    <col min="14852" max="14852" width="6.85546875" style="1" customWidth="1"/>
    <col min="14853" max="14853" width="11.85546875" style="1" customWidth="1"/>
    <col min="14854" max="14871" width="4.85546875" style="1" customWidth="1"/>
    <col min="14872" max="14891" width="4.140625" style="1" customWidth="1"/>
    <col min="14892" max="14892" width="4.28515625" style="1" customWidth="1"/>
    <col min="14893" max="15024" width="4.85546875" style="1" customWidth="1"/>
    <col min="15025" max="15025" width="8.5703125" style="1" customWidth="1"/>
    <col min="15026" max="15026" width="8.42578125" style="1" customWidth="1"/>
    <col min="15027" max="15027" width="13.85546875" style="1" customWidth="1"/>
    <col min="15028" max="15028" width="23.7109375" style="1" customWidth="1"/>
    <col min="15029" max="15029" width="13.140625" style="1" customWidth="1"/>
    <col min="15030" max="15104" width="9.140625" style="1"/>
    <col min="15105" max="15105" width="3.7109375" style="1" customWidth="1"/>
    <col min="15106" max="15106" width="13.28515625" style="1" customWidth="1"/>
    <col min="15107" max="15107" width="13.85546875" style="1" customWidth="1"/>
    <col min="15108" max="15108" width="6.85546875" style="1" customWidth="1"/>
    <col min="15109" max="15109" width="11.85546875" style="1" customWidth="1"/>
    <col min="15110" max="15127" width="4.85546875" style="1" customWidth="1"/>
    <col min="15128" max="15147" width="4.140625" style="1" customWidth="1"/>
    <col min="15148" max="15148" width="4.28515625" style="1" customWidth="1"/>
    <col min="15149" max="15280" width="4.85546875" style="1" customWidth="1"/>
    <col min="15281" max="15281" width="8.5703125" style="1" customWidth="1"/>
    <col min="15282" max="15282" width="8.42578125" style="1" customWidth="1"/>
    <col min="15283" max="15283" width="13.85546875" style="1" customWidth="1"/>
    <col min="15284" max="15284" width="23.7109375" style="1" customWidth="1"/>
    <col min="15285" max="15285" width="13.140625" style="1" customWidth="1"/>
    <col min="15286" max="15360" width="9.140625" style="1"/>
    <col min="15361" max="15361" width="3.7109375" style="1" customWidth="1"/>
    <col min="15362" max="15362" width="13.28515625" style="1" customWidth="1"/>
    <col min="15363" max="15363" width="13.85546875" style="1" customWidth="1"/>
    <col min="15364" max="15364" width="6.85546875" style="1" customWidth="1"/>
    <col min="15365" max="15365" width="11.85546875" style="1" customWidth="1"/>
    <col min="15366" max="15383" width="4.85546875" style="1" customWidth="1"/>
    <col min="15384" max="15403" width="4.140625" style="1" customWidth="1"/>
    <col min="15404" max="15404" width="4.28515625" style="1" customWidth="1"/>
    <col min="15405" max="15536" width="4.85546875" style="1" customWidth="1"/>
    <col min="15537" max="15537" width="8.5703125" style="1" customWidth="1"/>
    <col min="15538" max="15538" width="8.42578125" style="1" customWidth="1"/>
    <col min="15539" max="15539" width="13.85546875" style="1" customWidth="1"/>
    <col min="15540" max="15540" width="23.7109375" style="1" customWidth="1"/>
    <col min="15541" max="15541" width="13.140625" style="1" customWidth="1"/>
    <col min="15542" max="15616" width="9.140625" style="1"/>
    <col min="15617" max="15617" width="3.7109375" style="1" customWidth="1"/>
    <col min="15618" max="15618" width="13.28515625" style="1" customWidth="1"/>
    <col min="15619" max="15619" width="13.85546875" style="1" customWidth="1"/>
    <col min="15620" max="15620" width="6.85546875" style="1" customWidth="1"/>
    <col min="15621" max="15621" width="11.85546875" style="1" customWidth="1"/>
    <col min="15622" max="15639" width="4.85546875" style="1" customWidth="1"/>
    <col min="15640" max="15659" width="4.140625" style="1" customWidth="1"/>
    <col min="15660" max="15660" width="4.28515625" style="1" customWidth="1"/>
    <col min="15661" max="15792" width="4.85546875" style="1" customWidth="1"/>
    <col min="15793" max="15793" width="8.5703125" style="1" customWidth="1"/>
    <col min="15794" max="15794" width="8.42578125" style="1" customWidth="1"/>
    <col min="15795" max="15795" width="13.85546875" style="1" customWidth="1"/>
    <col min="15796" max="15796" width="23.7109375" style="1" customWidth="1"/>
    <col min="15797" max="15797" width="13.140625" style="1" customWidth="1"/>
    <col min="15798" max="15872" width="9.140625" style="1"/>
    <col min="15873" max="15873" width="3.7109375" style="1" customWidth="1"/>
    <col min="15874" max="15874" width="13.28515625" style="1" customWidth="1"/>
    <col min="15875" max="15875" width="13.85546875" style="1" customWidth="1"/>
    <col min="15876" max="15876" width="6.85546875" style="1" customWidth="1"/>
    <col min="15877" max="15877" width="11.85546875" style="1" customWidth="1"/>
    <col min="15878" max="15895" width="4.85546875" style="1" customWidth="1"/>
    <col min="15896" max="15915" width="4.140625" style="1" customWidth="1"/>
    <col min="15916" max="15916" width="4.28515625" style="1" customWidth="1"/>
    <col min="15917" max="16048" width="4.85546875" style="1" customWidth="1"/>
    <col min="16049" max="16049" width="8.5703125" style="1" customWidth="1"/>
    <col min="16050" max="16050" width="8.42578125" style="1" customWidth="1"/>
    <col min="16051" max="16051" width="13.85546875" style="1" customWidth="1"/>
    <col min="16052" max="16052" width="23.7109375" style="1" customWidth="1"/>
    <col min="16053" max="16053" width="13.140625" style="1" customWidth="1"/>
    <col min="16054" max="16128" width="9.140625" style="1"/>
    <col min="16129" max="16129" width="3.7109375" style="1" customWidth="1"/>
    <col min="16130" max="16130" width="13.28515625" style="1" customWidth="1"/>
    <col min="16131" max="16131" width="13.85546875" style="1" customWidth="1"/>
    <col min="16132" max="16132" width="6.85546875" style="1" customWidth="1"/>
    <col min="16133" max="16133" width="11.85546875" style="1" customWidth="1"/>
    <col min="16134" max="16151" width="4.85546875" style="1" customWidth="1"/>
    <col min="16152" max="16171" width="4.140625" style="1" customWidth="1"/>
    <col min="16172" max="16172" width="4.28515625" style="1" customWidth="1"/>
    <col min="16173" max="16304" width="4.85546875" style="1" customWidth="1"/>
    <col min="16305" max="16305" width="8.5703125" style="1" customWidth="1"/>
    <col min="16306" max="16306" width="8.42578125" style="1" customWidth="1"/>
    <col min="16307" max="16307" width="13.85546875" style="1" customWidth="1"/>
    <col min="16308" max="16308" width="23.7109375" style="1" customWidth="1"/>
    <col min="16309" max="16309" width="13.140625" style="1" customWidth="1"/>
    <col min="16310" max="16384" width="9.140625" style="1"/>
  </cols>
  <sheetData>
    <row r="1" spans="1:195" ht="15" customHeight="1" x14ac:dyDescent="0.25">
      <c r="A1" s="96" t="s">
        <v>0</v>
      </c>
      <c r="B1" s="96"/>
      <c r="C1" s="96"/>
      <c r="D1" s="96"/>
      <c r="F1" s="97" t="s">
        <v>1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59"/>
      <c r="V1" s="59"/>
      <c r="W1" s="59"/>
      <c r="X1" s="59"/>
      <c r="Y1" s="59"/>
      <c r="Z1" s="59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59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3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</row>
    <row r="2" spans="1:195" ht="19.5" customHeight="1" x14ac:dyDescent="0.25">
      <c r="A2" s="98" t="s">
        <v>2</v>
      </c>
      <c r="B2" s="98"/>
      <c r="C2" s="98"/>
      <c r="D2" s="98"/>
      <c r="F2" s="97" t="s">
        <v>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59"/>
      <c r="V2" s="59"/>
      <c r="W2" s="59"/>
      <c r="X2" s="59"/>
      <c r="Y2" s="59"/>
      <c r="Z2" s="5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59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3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195" ht="14.25" customHeight="1" x14ac:dyDescent="0.25">
      <c r="F3" s="99" t="s">
        <v>4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60"/>
      <c r="V3" s="60"/>
      <c r="W3" s="60"/>
      <c r="X3" s="60"/>
      <c r="Y3" s="60"/>
      <c r="Z3" s="60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0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7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7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</row>
    <row r="4" spans="1:195" ht="8.25" customHeight="1" x14ac:dyDescent="0.2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10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10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</row>
    <row r="5" spans="1:195" s="12" customFormat="1" ht="15" customHeight="1" x14ac:dyDescent="0.2">
      <c r="A5" s="100" t="s">
        <v>5</v>
      </c>
      <c r="B5" s="100" t="s">
        <v>6</v>
      </c>
      <c r="C5" s="103" t="s">
        <v>7</v>
      </c>
      <c r="D5" s="104"/>
      <c r="E5" s="109" t="s">
        <v>8</v>
      </c>
      <c r="F5" s="64" t="s">
        <v>9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65"/>
      <c r="AD5" s="64" t="s">
        <v>9</v>
      </c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65"/>
      <c r="AV5" s="64" t="s">
        <v>9</v>
      </c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65"/>
      <c r="BQ5" s="64" t="s">
        <v>9</v>
      </c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65"/>
      <c r="CL5" s="64" t="s">
        <v>9</v>
      </c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65"/>
      <c r="DD5" s="64" t="s">
        <v>9</v>
      </c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65"/>
      <c r="DV5" s="64" t="s">
        <v>9</v>
      </c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65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2"/>
      <c r="FU5" s="92" t="s">
        <v>10</v>
      </c>
      <c r="FV5" s="93"/>
      <c r="FW5" s="76" t="s">
        <v>11</v>
      </c>
      <c r="FX5" s="79" t="s">
        <v>12</v>
      </c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</row>
    <row r="6" spans="1:195" s="14" customFormat="1" ht="101.25" customHeight="1" x14ac:dyDescent="0.2">
      <c r="A6" s="101"/>
      <c r="B6" s="101"/>
      <c r="C6" s="105"/>
      <c r="D6" s="106"/>
      <c r="E6" s="110"/>
      <c r="F6" s="70" t="s">
        <v>13</v>
      </c>
      <c r="G6" s="71"/>
      <c r="H6" s="72"/>
      <c r="I6" s="70" t="s">
        <v>14</v>
      </c>
      <c r="J6" s="71"/>
      <c r="K6" s="72"/>
      <c r="L6" s="70" t="s">
        <v>99</v>
      </c>
      <c r="M6" s="71"/>
      <c r="N6" s="72"/>
      <c r="O6" s="70" t="s">
        <v>15</v>
      </c>
      <c r="P6" s="71"/>
      <c r="Q6" s="72"/>
      <c r="R6" s="112" t="s">
        <v>16</v>
      </c>
      <c r="S6" s="113"/>
      <c r="T6" s="114"/>
      <c r="U6" s="112" t="s">
        <v>17</v>
      </c>
      <c r="V6" s="113"/>
      <c r="W6" s="114"/>
      <c r="X6" s="70" t="s">
        <v>18</v>
      </c>
      <c r="Y6" s="71"/>
      <c r="Z6" s="72"/>
      <c r="AA6" s="70" t="s">
        <v>19</v>
      </c>
      <c r="AB6" s="71"/>
      <c r="AC6" s="72"/>
      <c r="AD6" s="89" t="s">
        <v>20</v>
      </c>
      <c r="AE6" s="90"/>
      <c r="AF6" s="91"/>
      <c r="AG6" s="70" t="s">
        <v>21</v>
      </c>
      <c r="AH6" s="71"/>
      <c r="AI6" s="72"/>
      <c r="AJ6" s="70" t="s">
        <v>22</v>
      </c>
      <c r="AK6" s="71"/>
      <c r="AL6" s="72"/>
      <c r="AM6" s="86" t="s">
        <v>23</v>
      </c>
      <c r="AN6" s="87"/>
      <c r="AO6" s="88"/>
      <c r="AP6" s="70" t="s">
        <v>24</v>
      </c>
      <c r="AQ6" s="71"/>
      <c r="AR6" s="72"/>
      <c r="AS6" s="70" t="s">
        <v>25</v>
      </c>
      <c r="AT6" s="71"/>
      <c r="AU6" s="72"/>
      <c r="AV6" s="70" t="s">
        <v>26</v>
      </c>
      <c r="AW6" s="71"/>
      <c r="AX6" s="72"/>
      <c r="AY6" s="70" t="s">
        <v>27</v>
      </c>
      <c r="AZ6" s="71"/>
      <c r="BA6" s="72"/>
      <c r="BB6" s="70" t="s">
        <v>28</v>
      </c>
      <c r="BC6" s="71"/>
      <c r="BD6" s="72"/>
      <c r="BE6" s="70" t="s">
        <v>29</v>
      </c>
      <c r="BF6" s="71"/>
      <c r="BG6" s="72"/>
      <c r="BH6" s="70" t="s">
        <v>30</v>
      </c>
      <c r="BI6" s="71"/>
      <c r="BJ6" s="72"/>
      <c r="BK6" s="70" t="s">
        <v>31</v>
      </c>
      <c r="BL6" s="71"/>
      <c r="BM6" s="72"/>
      <c r="BN6" s="70" t="s">
        <v>32</v>
      </c>
      <c r="BO6" s="71"/>
      <c r="BP6" s="72"/>
      <c r="BQ6" s="83" t="s">
        <v>96</v>
      </c>
      <c r="BR6" s="84"/>
      <c r="BS6" s="85"/>
      <c r="BT6" s="70" t="s">
        <v>33</v>
      </c>
      <c r="BU6" s="71"/>
      <c r="BV6" s="72"/>
      <c r="BW6" s="70" t="s">
        <v>34</v>
      </c>
      <c r="BX6" s="71"/>
      <c r="BY6" s="72"/>
      <c r="BZ6" s="86" t="s">
        <v>95</v>
      </c>
      <c r="CA6" s="87"/>
      <c r="CB6" s="88"/>
      <c r="CC6" s="70" t="s">
        <v>35</v>
      </c>
      <c r="CD6" s="71"/>
      <c r="CE6" s="72"/>
      <c r="CF6" s="70" t="s">
        <v>36</v>
      </c>
      <c r="CG6" s="71"/>
      <c r="CH6" s="72"/>
      <c r="CI6" s="70" t="s">
        <v>37</v>
      </c>
      <c r="CJ6" s="71"/>
      <c r="CK6" s="72"/>
      <c r="CL6" s="70" t="s">
        <v>38</v>
      </c>
      <c r="CM6" s="71"/>
      <c r="CN6" s="72"/>
      <c r="CO6" s="86" t="s">
        <v>39</v>
      </c>
      <c r="CP6" s="87"/>
      <c r="CQ6" s="88"/>
      <c r="CR6" s="70" t="s">
        <v>40</v>
      </c>
      <c r="CS6" s="71"/>
      <c r="CT6" s="72"/>
      <c r="CU6" s="70" t="s">
        <v>41</v>
      </c>
      <c r="CV6" s="71"/>
      <c r="CW6" s="72"/>
      <c r="CX6" s="70" t="s">
        <v>42</v>
      </c>
      <c r="CY6" s="71"/>
      <c r="CZ6" s="72"/>
      <c r="DA6" s="70" t="s">
        <v>43</v>
      </c>
      <c r="DB6" s="71"/>
      <c r="DC6" s="72"/>
      <c r="DD6" s="86" t="s">
        <v>44</v>
      </c>
      <c r="DE6" s="87"/>
      <c r="DF6" s="88"/>
      <c r="DG6" s="70" t="s">
        <v>45</v>
      </c>
      <c r="DH6" s="71"/>
      <c r="DI6" s="72"/>
      <c r="DJ6" s="70" t="s">
        <v>46</v>
      </c>
      <c r="DK6" s="71"/>
      <c r="DL6" s="72"/>
      <c r="DM6" s="70" t="s">
        <v>47</v>
      </c>
      <c r="DN6" s="71"/>
      <c r="DO6" s="72"/>
      <c r="DP6" s="70" t="s">
        <v>100</v>
      </c>
      <c r="DQ6" s="71"/>
      <c r="DR6" s="72"/>
      <c r="DS6" s="70" t="s">
        <v>48</v>
      </c>
      <c r="DT6" s="71"/>
      <c r="DU6" s="72"/>
      <c r="DV6" s="70" t="s">
        <v>49</v>
      </c>
      <c r="DW6" s="71"/>
      <c r="DX6" s="72"/>
      <c r="DY6" s="70" t="s">
        <v>50</v>
      </c>
      <c r="DZ6" s="71"/>
      <c r="EA6" s="72"/>
      <c r="EB6" s="70" t="s">
        <v>51</v>
      </c>
      <c r="EC6" s="71"/>
      <c r="ED6" s="72"/>
      <c r="EE6" s="70" t="s">
        <v>52</v>
      </c>
      <c r="EF6" s="71"/>
      <c r="EG6" s="72"/>
      <c r="EH6" s="70" t="s">
        <v>101</v>
      </c>
      <c r="EI6" s="71"/>
      <c r="EJ6" s="72"/>
      <c r="EK6" s="70" t="s">
        <v>53</v>
      </c>
      <c r="EL6" s="71"/>
      <c r="EM6" s="72"/>
      <c r="EN6" s="70" t="s">
        <v>97</v>
      </c>
      <c r="EO6" s="71"/>
      <c r="EP6" s="72"/>
      <c r="EQ6" s="70" t="s">
        <v>102</v>
      </c>
      <c r="ER6" s="71"/>
      <c r="ES6" s="72"/>
      <c r="ET6" s="70" t="s">
        <v>54</v>
      </c>
      <c r="EU6" s="71"/>
      <c r="EV6" s="72"/>
      <c r="EW6" s="70" t="s">
        <v>98</v>
      </c>
      <c r="EX6" s="71"/>
      <c r="EY6" s="72"/>
      <c r="EZ6" s="70" t="s">
        <v>103</v>
      </c>
      <c r="FA6" s="71"/>
      <c r="FB6" s="72"/>
      <c r="FC6" s="70" t="s">
        <v>55</v>
      </c>
      <c r="FD6" s="71"/>
      <c r="FE6" s="72"/>
      <c r="FF6" s="70" t="s">
        <v>56</v>
      </c>
      <c r="FG6" s="71"/>
      <c r="FH6" s="72"/>
      <c r="FI6" s="70" t="s">
        <v>57</v>
      </c>
      <c r="FJ6" s="71"/>
      <c r="FK6" s="72"/>
      <c r="FL6" s="70" t="s">
        <v>58</v>
      </c>
      <c r="FM6" s="71"/>
      <c r="FN6" s="72"/>
      <c r="FO6" s="70" t="s">
        <v>59</v>
      </c>
      <c r="FP6" s="71"/>
      <c r="FQ6" s="72"/>
      <c r="FR6" s="70" t="s">
        <v>60</v>
      </c>
      <c r="FS6" s="71"/>
      <c r="FT6" s="72"/>
      <c r="FU6" s="94"/>
      <c r="FV6" s="95"/>
      <c r="FW6" s="77"/>
      <c r="FX6" s="80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</row>
    <row r="7" spans="1:195" s="16" customFormat="1" ht="18" customHeight="1" x14ac:dyDescent="0.25">
      <c r="A7" s="101"/>
      <c r="B7" s="101"/>
      <c r="C7" s="105"/>
      <c r="D7" s="106"/>
      <c r="E7" s="110"/>
      <c r="F7" s="66">
        <v>2</v>
      </c>
      <c r="G7" s="67"/>
      <c r="H7" s="68"/>
      <c r="I7" s="66">
        <v>3</v>
      </c>
      <c r="J7" s="67"/>
      <c r="K7" s="68"/>
      <c r="L7" s="66">
        <v>3</v>
      </c>
      <c r="M7" s="67"/>
      <c r="N7" s="68"/>
      <c r="O7" s="66">
        <v>2</v>
      </c>
      <c r="P7" s="67"/>
      <c r="Q7" s="68"/>
      <c r="R7" s="115">
        <v>4</v>
      </c>
      <c r="S7" s="116"/>
      <c r="T7" s="117"/>
      <c r="U7" s="115">
        <v>2</v>
      </c>
      <c r="V7" s="116"/>
      <c r="W7" s="117"/>
      <c r="X7" s="66">
        <v>2</v>
      </c>
      <c r="Y7" s="67"/>
      <c r="Z7" s="68"/>
      <c r="AA7" s="66">
        <v>2</v>
      </c>
      <c r="AB7" s="67"/>
      <c r="AC7" s="68"/>
      <c r="AD7" s="66">
        <v>2</v>
      </c>
      <c r="AE7" s="67"/>
      <c r="AF7" s="68"/>
      <c r="AG7" s="66">
        <v>3</v>
      </c>
      <c r="AH7" s="67"/>
      <c r="AI7" s="68"/>
      <c r="AJ7" s="66">
        <v>3</v>
      </c>
      <c r="AK7" s="67"/>
      <c r="AL7" s="68"/>
      <c r="AM7" s="66">
        <v>2</v>
      </c>
      <c r="AN7" s="67"/>
      <c r="AO7" s="68"/>
      <c r="AP7" s="66">
        <v>2</v>
      </c>
      <c r="AQ7" s="67"/>
      <c r="AR7" s="68"/>
      <c r="AS7" s="66">
        <v>2</v>
      </c>
      <c r="AT7" s="67"/>
      <c r="AU7" s="68"/>
      <c r="AV7" s="66">
        <v>4</v>
      </c>
      <c r="AW7" s="67"/>
      <c r="AX7" s="68"/>
      <c r="AY7" s="66">
        <v>2</v>
      </c>
      <c r="AZ7" s="67"/>
      <c r="BA7" s="68"/>
      <c r="BB7" s="66">
        <v>3</v>
      </c>
      <c r="BC7" s="67"/>
      <c r="BD7" s="68"/>
      <c r="BE7" s="66">
        <v>2</v>
      </c>
      <c r="BF7" s="67"/>
      <c r="BG7" s="68"/>
      <c r="BH7" s="66">
        <v>3</v>
      </c>
      <c r="BI7" s="67"/>
      <c r="BJ7" s="68"/>
      <c r="BK7" s="66">
        <v>2</v>
      </c>
      <c r="BL7" s="67"/>
      <c r="BM7" s="68"/>
      <c r="BN7" s="66">
        <v>2</v>
      </c>
      <c r="BO7" s="67"/>
      <c r="BP7" s="68"/>
      <c r="BQ7" s="66">
        <v>2</v>
      </c>
      <c r="BR7" s="67"/>
      <c r="BS7" s="68"/>
      <c r="BT7" s="66">
        <v>2</v>
      </c>
      <c r="BU7" s="67"/>
      <c r="BV7" s="68"/>
      <c r="BW7" s="66">
        <v>3</v>
      </c>
      <c r="BX7" s="67"/>
      <c r="BY7" s="68"/>
      <c r="BZ7" s="66">
        <v>4</v>
      </c>
      <c r="CA7" s="67"/>
      <c r="CB7" s="68"/>
      <c r="CC7" s="66">
        <v>2</v>
      </c>
      <c r="CD7" s="67"/>
      <c r="CE7" s="68"/>
      <c r="CF7" s="66">
        <v>3</v>
      </c>
      <c r="CG7" s="67"/>
      <c r="CH7" s="68"/>
      <c r="CI7" s="66">
        <v>2</v>
      </c>
      <c r="CJ7" s="67"/>
      <c r="CK7" s="68"/>
      <c r="CL7" s="66">
        <v>2</v>
      </c>
      <c r="CM7" s="67"/>
      <c r="CN7" s="68"/>
      <c r="CO7" s="66">
        <v>3</v>
      </c>
      <c r="CP7" s="67"/>
      <c r="CQ7" s="68"/>
      <c r="CR7" s="66">
        <v>2</v>
      </c>
      <c r="CS7" s="67"/>
      <c r="CT7" s="68"/>
      <c r="CU7" s="66">
        <v>4</v>
      </c>
      <c r="CV7" s="67"/>
      <c r="CW7" s="68"/>
      <c r="CX7" s="66">
        <v>2</v>
      </c>
      <c r="CY7" s="67"/>
      <c r="CZ7" s="68"/>
      <c r="DA7" s="66">
        <v>2</v>
      </c>
      <c r="DB7" s="67"/>
      <c r="DC7" s="68"/>
      <c r="DD7" s="66">
        <v>2</v>
      </c>
      <c r="DE7" s="67"/>
      <c r="DF7" s="68"/>
      <c r="DG7" s="73">
        <v>2</v>
      </c>
      <c r="DH7" s="74"/>
      <c r="DI7" s="75"/>
      <c r="DJ7" s="66">
        <v>3</v>
      </c>
      <c r="DK7" s="67"/>
      <c r="DL7" s="68"/>
      <c r="DM7" s="66">
        <v>2</v>
      </c>
      <c r="DN7" s="67"/>
      <c r="DO7" s="68"/>
      <c r="DP7" s="66">
        <v>4</v>
      </c>
      <c r="DQ7" s="67"/>
      <c r="DR7" s="68"/>
      <c r="DS7" s="66">
        <v>2</v>
      </c>
      <c r="DT7" s="67"/>
      <c r="DU7" s="68"/>
      <c r="DV7" s="66">
        <v>2</v>
      </c>
      <c r="DW7" s="67"/>
      <c r="DX7" s="68"/>
      <c r="DY7" s="66">
        <v>2</v>
      </c>
      <c r="DZ7" s="67"/>
      <c r="EA7" s="68"/>
      <c r="EB7" s="66">
        <v>2</v>
      </c>
      <c r="EC7" s="67"/>
      <c r="ED7" s="68"/>
      <c r="EE7" s="66">
        <v>3</v>
      </c>
      <c r="EF7" s="67"/>
      <c r="EG7" s="68"/>
      <c r="EH7" s="66">
        <v>2</v>
      </c>
      <c r="EI7" s="67"/>
      <c r="EJ7" s="68"/>
      <c r="EK7" s="66">
        <v>3</v>
      </c>
      <c r="EL7" s="67"/>
      <c r="EM7" s="68"/>
      <c r="EN7" s="66">
        <v>3</v>
      </c>
      <c r="EO7" s="67"/>
      <c r="EP7" s="68"/>
      <c r="EQ7" s="66">
        <v>3</v>
      </c>
      <c r="ER7" s="67"/>
      <c r="ES7" s="68"/>
      <c r="ET7" s="66">
        <v>2</v>
      </c>
      <c r="EU7" s="67"/>
      <c r="EV7" s="68"/>
      <c r="EW7" s="66">
        <v>2</v>
      </c>
      <c r="EX7" s="67"/>
      <c r="EY7" s="68"/>
      <c r="EZ7" s="66">
        <v>2</v>
      </c>
      <c r="FA7" s="67"/>
      <c r="FB7" s="68"/>
      <c r="FC7" s="66">
        <v>3</v>
      </c>
      <c r="FD7" s="67"/>
      <c r="FE7" s="68"/>
      <c r="FF7" s="66">
        <v>2</v>
      </c>
      <c r="FG7" s="67"/>
      <c r="FH7" s="68"/>
      <c r="FI7" s="66">
        <v>2</v>
      </c>
      <c r="FJ7" s="67"/>
      <c r="FK7" s="68"/>
      <c r="FL7" s="66">
        <v>3</v>
      </c>
      <c r="FM7" s="67"/>
      <c r="FN7" s="68"/>
      <c r="FO7" s="66">
        <v>4</v>
      </c>
      <c r="FP7" s="67"/>
      <c r="FQ7" s="68"/>
      <c r="FR7" s="66">
        <v>10</v>
      </c>
      <c r="FS7" s="67"/>
      <c r="FT7" s="68"/>
      <c r="FU7" s="64">
        <f>SUM(F7:FT7)</f>
        <v>150</v>
      </c>
      <c r="FV7" s="65"/>
      <c r="FW7" s="77"/>
      <c r="FX7" s="80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15"/>
    </row>
    <row r="8" spans="1:195" s="23" customFormat="1" ht="28.5" customHeight="1" x14ac:dyDescent="0.25">
      <c r="A8" s="102"/>
      <c r="B8" s="102"/>
      <c r="C8" s="107"/>
      <c r="D8" s="108"/>
      <c r="E8" s="111"/>
      <c r="F8" s="17" t="s">
        <v>61</v>
      </c>
      <c r="G8" s="17" t="s">
        <v>62</v>
      </c>
      <c r="H8" s="17" t="s">
        <v>63</v>
      </c>
      <c r="I8" s="17" t="s">
        <v>61</v>
      </c>
      <c r="J8" s="17" t="s">
        <v>62</v>
      </c>
      <c r="K8" s="17" t="s">
        <v>63</v>
      </c>
      <c r="L8" s="17" t="s">
        <v>61</v>
      </c>
      <c r="M8" s="17" t="s">
        <v>62</v>
      </c>
      <c r="N8" s="17" t="s">
        <v>63</v>
      </c>
      <c r="O8" s="17" t="s">
        <v>61</v>
      </c>
      <c r="P8" s="17" t="s">
        <v>62</v>
      </c>
      <c r="Q8" s="17" t="s">
        <v>63</v>
      </c>
      <c r="R8" s="18" t="s">
        <v>61</v>
      </c>
      <c r="S8" s="18" t="s">
        <v>62</v>
      </c>
      <c r="T8" s="18" t="s">
        <v>63</v>
      </c>
      <c r="U8" s="17" t="s">
        <v>61</v>
      </c>
      <c r="V8" s="17" t="s">
        <v>62</v>
      </c>
      <c r="W8" s="17" t="s">
        <v>63</v>
      </c>
      <c r="X8" s="17" t="s">
        <v>61</v>
      </c>
      <c r="Y8" s="17" t="s">
        <v>62</v>
      </c>
      <c r="Z8" s="17" t="s">
        <v>63</v>
      </c>
      <c r="AA8" s="17" t="s">
        <v>61</v>
      </c>
      <c r="AB8" s="17" t="s">
        <v>62</v>
      </c>
      <c r="AC8" s="17" t="s">
        <v>63</v>
      </c>
      <c r="AD8" s="17" t="s">
        <v>61</v>
      </c>
      <c r="AE8" s="17" t="s">
        <v>62</v>
      </c>
      <c r="AF8" s="17" t="s">
        <v>63</v>
      </c>
      <c r="AG8" s="17" t="s">
        <v>61</v>
      </c>
      <c r="AH8" s="17" t="s">
        <v>62</v>
      </c>
      <c r="AI8" s="17" t="s">
        <v>63</v>
      </c>
      <c r="AJ8" s="17" t="s">
        <v>61</v>
      </c>
      <c r="AK8" s="17" t="s">
        <v>62</v>
      </c>
      <c r="AL8" s="17" t="s">
        <v>63</v>
      </c>
      <c r="AM8" s="17" t="s">
        <v>61</v>
      </c>
      <c r="AN8" s="17" t="s">
        <v>62</v>
      </c>
      <c r="AO8" s="17" t="s">
        <v>63</v>
      </c>
      <c r="AP8" s="17" t="s">
        <v>61</v>
      </c>
      <c r="AQ8" s="17" t="s">
        <v>62</v>
      </c>
      <c r="AR8" s="17" t="s">
        <v>63</v>
      </c>
      <c r="AS8" s="17" t="s">
        <v>61</v>
      </c>
      <c r="AT8" s="17" t="s">
        <v>62</v>
      </c>
      <c r="AU8" s="17" t="s">
        <v>63</v>
      </c>
      <c r="AV8" s="17" t="s">
        <v>61</v>
      </c>
      <c r="AW8" s="17" t="s">
        <v>62</v>
      </c>
      <c r="AX8" s="17" t="s">
        <v>63</v>
      </c>
      <c r="AY8" s="17" t="s">
        <v>61</v>
      </c>
      <c r="AZ8" s="17" t="s">
        <v>62</v>
      </c>
      <c r="BA8" s="17" t="s">
        <v>63</v>
      </c>
      <c r="BB8" s="17" t="s">
        <v>61</v>
      </c>
      <c r="BC8" s="17" t="s">
        <v>62</v>
      </c>
      <c r="BD8" s="17" t="s">
        <v>63</v>
      </c>
      <c r="BE8" s="17" t="s">
        <v>61</v>
      </c>
      <c r="BF8" s="17" t="s">
        <v>62</v>
      </c>
      <c r="BG8" s="17" t="s">
        <v>63</v>
      </c>
      <c r="BH8" s="17" t="s">
        <v>61</v>
      </c>
      <c r="BI8" s="17" t="s">
        <v>62</v>
      </c>
      <c r="BJ8" s="17" t="s">
        <v>63</v>
      </c>
      <c r="BK8" s="17" t="s">
        <v>61</v>
      </c>
      <c r="BL8" s="17" t="s">
        <v>62</v>
      </c>
      <c r="BM8" s="17" t="s">
        <v>63</v>
      </c>
      <c r="BN8" s="17" t="s">
        <v>61</v>
      </c>
      <c r="BO8" s="17" t="s">
        <v>62</v>
      </c>
      <c r="BP8" s="17" t="s">
        <v>63</v>
      </c>
      <c r="BQ8" s="17" t="s">
        <v>61</v>
      </c>
      <c r="BR8" s="17" t="s">
        <v>62</v>
      </c>
      <c r="BS8" s="17" t="s">
        <v>63</v>
      </c>
      <c r="BT8" s="17" t="s">
        <v>61</v>
      </c>
      <c r="BU8" s="17" t="s">
        <v>62</v>
      </c>
      <c r="BV8" s="17" t="s">
        <v>63</v>
      </c>
      <c r="BW8" s="17" t="s">
        <v>61</v>
      </c>
      <c r="BX8" s="17" t="s">
        <v>62</v>
      </c>
      <c r="BY8" s="17" t="s">
        <v>63</v>
      </c>
      <c r="BZ8" s="17" t="s">
        <v>61</v>
      </c>
      <c r="CA8" s="17" t="s">
        <v>62</v>
      </c>
      <c r="CB8" s="17" t="s">
        <v>63</v>
      </c>
      <c r="CC8" s="17" t="s">
        <v>61</v>
      </c>
      <c r="CD8" s="17" t="s">
        <v>62</v>
      </c>
      <c r="CE8" s="17" t="s">
        <v>63</v>
      </c>
      <c r="CF8" s="17" t="s">
        <v>61</v>
      </c>
      <c r="CG8" s="17" t="s">
        <v>62</v>
      </c>
      <c r="CH8" s="17" t="s">
        <v>63</v>
      </c>
      <c r="CI8" s="17" t="s">
        <v>61</v>
      </c>
      <c r="CJ8" s="17" t="s">
        <v>62</v>
      </c>
      <c r="CK8" s="17" t="s">
        <v>63</v>
      </c>
      <c r="CL8" s="17" t="s">
        <v>61</v>
      </c>
      <c r="CM8" s="17" t="s">
        <v>62</v>
      </c>
      <c r="CN8" s="17" t="s">
        <v>63</v>
      </c>
      <c r="CO8" s="17" t="s">
        <v>61</v>
      </c>
      <c r="CP8" s="17" t="s">
        <v>62</v>
      </c>
      <c r="CQ8" s="17" t="s">
        <v>63</v>
      </c>
      <c r="CR8" s="19" t="s">
        <v>61</v>
      </c>
      <c r="CS8" s="17" t="s">
        <v>62</v>
      </c>
      <c r="CT8" s="17" t="s">
        <v>63</v>
      </c>
      <c r="CU8" s="17" t="s">
        <v>61</v>
      </c>
      <c r="CV8" s="17" t="s">
        <v>62</v>
      </c>
      <c r="CW8" s="17" t="s">
        <v>63</v>
      </c>
      <c r="CX8" s="17" t="s">
        <v>61</v>
      </c>
      <c r="CY8" s="17" t="s">
        <v>62</v>
      </c>
      <c r="CZ8" s="17" t="s">
        <v>63</v>
      </c>
      <c r="DA8" s="17" t="s">
        <v>61</v>
      </c>
      <c r="DB8" s="17" t="s">
        <v>62</v>
      </c>
      <c r="DC8" s="17" t="s">
        <v>63</v>
      </c>
      <c r="DD8" s="17" t="s">
        <v>61</v>
      </c>
      <c r="DE8" s="17" t="s">
        <v>62</v>
      </c>
      <c r="DF8" s="17" t="s">
        <v>63</v>
      </c>
      <c r="DG8" s="19" t="s">
        <v>61</v>
      </c>
      <c r="DH8" s="17" t="s">
        <v>62</v>
      </c>
      <c r="DI8" s="17" t="s">
        <v>63</v>
      </c>
      <c r="DJ8" s="17" t="s">
        <v>61</v>
      </c>
      <c r="DK8" s="20" t="s">
        <v>62</v>
      </c>
      <c r="DL8" s="17" t="s">
        <v>63</v>
      </c>
      <c r="DM8" s="17" t="s">
        <v>61</v>
      </c>
      <c r="DN8" s="20" t="s">
        <v>62</v>
      </c>
      <c r="DO8" s="17" t="s">
        <v>63</v>
      </c>
      <c r="DP8" s="17" t="s">
        <v>61</v>
      </c>
      <c r="DQ8" s="20" t="s">
        <v>62</v>
      </c>
      <c r="DR8" s="17" t="s">
        <v>63</v>
      </c>
      <c r="DS8" s="17" t="s">
        <v>61</v>
      </c>
      <c r="DT8" s="20" t="s">
        <v>62</v>
      </c>
      <c r="DU8" s="17" t="s">
        <v>63</v>
      </c>
      <c r="DV8" s="17" t="s">
        <v>61</v>
      </c>
      <c r="DW8" s="20" t="s">
        <v>62</v>
      </c>
      <c r="DX8" s="17" t="s">
        <v>63</v>
      </c>
      <c r="DY8" s="17" t="s">
        <v>61</v>
      </c>
      <c r="DZ8" s="20" t="s">
        <v>62</v>
      </c>
      <c r="EA8" s="17" t="s">
        <v>63</v>
      </c>
      <c r="EB8" s="17" t="s">
        <v>61</v>
      </c>
      <c r="EC8" s="20" t="s">
        <v>62</v>
      </c>
      <c r="ED8" s="17" t="s">
        <v>63</v>
      </c>
      <c r="EE8" s="17" t="s">
        <v>61</v>
      </c>
      <c r="EF8" s="20" t="s">
        <v>62</v>
      </c>
      <c r="EG8" s="17" t="s">
        <v>63</v>
      </c>
      <c r="EH8" s="17" t="s">
        <v>61</v>
      </c>
      <c r="EI8" s="20" t="s">
        <v>62</v>
      </c>
      <c r="EJ8" s="17" t="s">
        <v>63</v>
      </c>
      <c r="EK8" s="17" t="s">
        <v>61</v>
      </c>
      <c r="EL8" s="20" t="s">
        <v>62</v>
      </c>
      <c r="EM8" s="17" t="s">
        <v>63</v>
      </c>
      <c r="EN8" s="17" t="s">
        <v>61</v>
      </c>
      <c r="EO8" s="20" t="s">
        <v>62</v>
      </c>
      <c r="EP8" s="17" t="s">
        <v>63</v>
      </c>
      <c r="EQ8" s="17" t="s">
        <v>61</v>
      </c>
      <c r="ER8" s="20" t="s">
        <v>62</v>
      </c>
      <c r="ES8" s="17" t="s">
        <v>63</v>
      </c>
      <c r="ET8" s="17" t="s">
        <v>61</v>
      </c>
      <c r="EU8" s="20" t="s">
        <v>62</v>
      </c>
      <c r="EV8" s="17" t="s">
        <v>63</v>
      </c>
      <c r="EW8" s="17" t="s">
        <v>61</v>
      </c>
      <c r="EX8" s="20" t="s">
        <v>62</v>
      </c>
      <c r="EY8" s="17" t="s">
        <v>63</v>
      </c>
      <c r="EZ8" s="17" t="s">
        <v>61</v>
      </c>
      <c r="FA8" s="20" t="s">
        <v>62</v>
      </c>
      <c r="FB8" s="17" t="s">
        <v>63</v>
      </c>
      <c r="FC8" s="17" t="s">
        <v>61</v>
      </c>
      <c r="FD8" s="20" t="s">
        <v>62</v>
      </c>
      <c r="FE8" s="17" t="s">
        <v>63</v>
      </c>
      <c r="FF8" s="17" t="s">
        <v>61</v>
      </c>
      <c r="FG8" s="20" t="s">
        <v>62</v>
      </c>
      <c r="FH8" s="17" t="s">
        <v>63</v>
      </c>
      <c r="FI8" s="17" t="s">
        <v>61</v>
      </c>
      <c r="FJ8" s="20" t="s">
        <v>62</v>
      </c>
      <c r="FK8" s="17" t="s">
        <v>63</v>
      </c>
      <c r="FL8" s="17" t="s">
        <v>61</v>
      </c>
      <c r="FM8" s="20" t="s">
        <v>62</v>
      </c>
      <c r="FN8" s="17" t="s">
        <v>63</v>
      </c>
      <c r="FO8" s="17" t="s">
        <v>61</v>
      </c>
      <c r="FP8" s="20" t="s">
        <v>62</v>
      </c>
      <c r="FQ8" s="17" t="s">
        <v>63</v>
      </c>
      <c r="FR8" s="17" t="s">
        <v>61</v>
      </c>
      <c r="FS8" s="20" t="s">
        <v>62</v>
      </c>
      <c r="FT8" s="17" t="s">
        <v>63</v>
      </c>
      <c r="FU8" s="17" t="s">
        <v>63</v>
      </c>
      <c r="FV8" s="21" t="s">
        <v>61</v>
      </c>
      <c r="FW8" s="78"/>
      <c r="FX8" s="81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</row>
    <row r="9" spans="1:195" s="38" customFormat="1" ht="21.95" customHeight="1" x14ac:dyDescent="0.25">
      <c r="A9" s="24">
        <v>1</v>
      </c>
      <c r="B9" s="25" t="s">
        <v>64</v>
      </c>
      <c r="C9" s="26" t="s">
        <v>65</v>
      </c>
      <c r="D9" s="27" t="s">
        <v>66</v>
      </c>
      <c r="E9" s="25" t="s">
        <v>67</v>
      </c>
      <c r="F9" s="28">
        <v>4.4000000000000004</v>
      </c>
      <c r="G9" s="28" t="s">
        <v>68</v>
      </c>
      <c r="H9" s="28">
        <v>1</v>
      </c>
      <c r="I9" s="28">
        <v>5.0999999999999996</v>
      </c>
      <c r="J9" s="28" t="s">
        <v>68</v>
      </c>
      <c r="K9" s="28">
        <v>1</v>
      </c>
      <c r="L9" s="19">
        <f>'[1]Toan cao cấp A1'!$K11</f>
        <v>5.0999999999999996</v>
      </c>
      <c r="M9" s="19" t="str">
        <f>'[1]Toan cao cấp A1'!$L11</f>
        <v>D</v>
      </c>
      <c r="N9" s="19">
        <f>'[1]Toan cao cấp A1'!$M11</f>
        <v>1</v>
      </c>
      <c r="O9" s="19">
        <f>'[1]Nguyen ly 1'!$K11</f>
        <v>7.3</v>
      </c>
      <c r="P9" s="19" t="str">
        <f>'[1]Nguyen ly 1'!$L11</f>
        <v>B</v>
      </c>
      <c r="Q9" s="19">
        <f>'[1]Nguyen ly 1'!$M11</f>
        <v>3</v>
      </c>
      <c r="R9" s="29">
        <f>[1]VLĐC!$K11</f>
        <v>6.1</v>
      </c>
      <c r="S9" s="29" t="str">
        <f>[1]VLĐC!$L11</f>
        <v>C</v>
      </c>
      <c r="T9" s="29">
        <f>[1]VLĐC!$M11</f>
        <v>2</v>
      </c>
      <c r="U9" s="29">
        <f>[1]PLĐC!$K11</f>
        <v>5.9</v>
      </c>
      <c r="V9" s="29" t="str">
        <f>[1]PLĐC!$L11</f>
        <v>C</v>
      </c>
      <c r="W9" s="29">
        <f>[1]PLĐC!$M11</f>
        <v>2</v>
      </c>
      <c r="X9" s="19">
        <f>[2]KHMT!$K11</f>
        <v>8.1</v>
      </c>
      <c r="Y9" s="19" t="str">
        <f>[2]KHMT!$L11</f>
        <v>B</v>
      </c>
      <c r="Z9" s="19">
        <f>[2]KHMT!$M11</f>
        <v>3</v>
      </c>
      <c r="AA9" s="19">
        <f>[2]XSTK!$K11</f>
        <v>4.9000000000000004</v>
      </c>
      <c r="AB9" s="19" t="str">
        <f>[2]XSTK!$L11</f>
        <v>D</v>
      </c>
      <c r="AC9" s="19">
        <f>[2]XSTK!$M11</f>
        <v>1</v>
      </c>
      <c r="AD9" s="19">
        <f>'[2]VTK &amp;VKTTMVT'!$K11</f>
        <v>5.7</v>
      </c>
      <c r="AE9" s="19" t="str">
        <f>'[2]VTK &amp;VKTTMVT'!$L11</f>
        <v>C</v>
      </c>
      <c r="AF9" s="19">
        <f>'[2]VTK &amp;VKTTMVT'!$M11</f>
        <v>2</v>
      </c>
      <c r="AG9" s="19">
        <f>[2]NL2!$K11</f>
        <v>6.7</v>
      </c>
      <c r="AH9" s="19" t="str">
        <f>[2]NL2!$L11</f>
        <v>C</v>
      </c>
      <c r="AI9" s="19">
        <f>[2]NL2!$M11</f>
        <v>2</v>
      </c>
      <c r="AJ9" s="29">
        <f>'[2]Toan CC A2'!$K11</f>
        <v>4.5999999999999996</v>
      </c>
      <c r="AK9" s="29" t="str">
        <f>'[2]Toan CC A2'!$L11</f>
        <v>D</v>
      </c>
      <c r="AL9" s="29">
        <f>'[2]Toan CC A2'!$M11</f>
        <v>1</v>
      </c>
      <c r="AM9" s="19">
        <f>'[2]Tin học ĐC'!$K11</f>
        <v>7.3</v>
      </c>
      <c r="AN9" s="19" t="str">
        <f>'[2]Tin học ĐC'!$L11</f>
        <v>B</v>
      </c>
      <c r="AO9" s="19">
        <f>'[2]Tin học ĐC'!$M11</f>
        <v>3</v>
      </c>
      <c r="AP9" s="19">
        <f>'[3]TT HCM'!$K11</f>
        <v>6.1</v>
      </c>
      <c r="AQ9" s="19" t="str">
        <f>'[3]TT HCM'!$L11</f>
        <v>C</v>
      </c>
      <c r="AR9" s="19">
        <f>'[3]TT HCM'!$M11</f>
        <v>2</v>
      </c>
      <c r="AS9" s="19">
        <f>'[3]Toán A3'!$K11</f>
        <v>5</v>
      </c>
      <c r="AT9" s="19" t="str">
        <f>'[3]Toán A3'!$L11</f>
        <v>D</v>
      </c>
      <c r="AU9" s="19">
        <f>'[3]Toán A3'!$M11</f>
        <v>1</v>
      </c>
      <c r="AV9" s="19">
        <f>'[3]Mach dien và TN'!$K11</f>
        <v>5.5</v>
      </c>
      <c r="AW9" s="19" t="str">
        <f>'[3]Mach dien và TN'!$L11</f>
        <v>C</v>
      </c>
      <c r="AX9" s="19">
        <f>'[3]Mach dien và TN'!$M11</f>
        <v>2</v>
      </c>
      <c r="AY9" s="29">
        <f>'[3]LK &amp;ĐT'!$K11</f>
        <v>7</v>
      </c>
      <c r="AZ9" s="29" t="str">
        <f>'[3]LK &amp;ĐT'!$L11</f>
        <v>B</v>
      </c>
      <c r="BA9" s="29">
        <f>'[3]LK &amp;ĐT'!$M11</f>
        <v>3</v>
      </c>
      <c r="BB9" s="28">
        <v>6.1</v>
      </c>
      <c r="BC9" s="28" t="s">
        <v>69</v>
      </c>
      <c r="BD9" s="28">
        <v>2</v>
      </c>
      <c r="BE9" s="19">
        <f>'[3]LTtruong ĐT'!$K11</f>
        <v>6.1</v>
      </c>
      <c r="BF9" s="19" t="str">
        <f>'[3]LTtruong ĐT'!$L11</f>
        <v>C</v>
      </c>
      <c r="BG9" s="19">
        <f>'[3]LTtruong ĐT'!$M11</f>
        <v>2</v>
      </c>
      <c r="BH9" s="19">
        <f>[4]DLCMDCSVN!$K10</f>
        <v>7.2</v>
      </c>
      <c r="BI9" s="19" t="str">
        <f>[4]DLCMDCSVN!$L10</f>
        <v>B</v>
      </c>
      <c r="BJ9" s="19">
        <f>[4]DLCMDCSVN!$M10</f>
        <v>3</v>
      </c>
      <c r="BK9" s="28">
        <v>4.2</v>
      </c>
      <c r="BL9" s="28" t="s">
        <v>68</v>
      </c>
      <c r="BM9" s="28">
        <v>1</v>
      </c>
      <c r="BN9" s="19">
        <f>[4]PPNCKH!$K10</f>
        <v>6.4</v>
      </c>
      <c r="BO9" s="19" t="str">
        <f>[4]PPNCKH!$L10</f>
        <v>C</v>
      </c>
      <c r="BP9" s="19">
        <f>[4]PPNCKH!$M10</f>
        <v>2</v>
      </c>
      <c r="BQ9" s="19">
        <f>'[4]TA chuyen nganh'!$K10</f>
        <v>8.1999999999999993</v>
      </c>
      <c r="BR9" s="19" t="str">
        <f>'[4]TA chuyen nganh'!$L10</f>
        <v>B</v>
      </c>
      <c r="BS9" s="19">
        <f>'[4]TA chuyen nganh'!$M10</f>
        <v>3</v>
      </c>
      <c r="BT9" s="30">
        <v>6.1</v>
      </c>
      <c r="BU9" s="31" t="s">
        <v>69</v>
      </c>
      <c r="BV9" s="31">
        <v>2</v>
      </c>
      <c r="BW9" s="28">
        <v>6.1</v>
      </c>
      <c r="BX9" s="28" t="s">
        <v>69</v>
      </c>
      <c r="BY9" s="28">
        <v>2</v>
      </c>
      <c r="BZ9" s="28">
        <v>6.1</v>
      </c>
      <c r="CA9" s="28" t="s">
        <v>69</v>
      </c>
      <c r="CB9" s="28">
        <v>2</v>
      </c>
      <c r="CC9" s="28">
        <f>'[5]ĐA MĐ'!$H10</f>
        <v>0</v>
      </c>
      <c r="CD9" s="28" t="str">
        <f>'[5]ĐA MĐ'!$I10</f>
        <v>F</v>
      </c>
      <c r="CE9" s="28">
        <f>'[5]ĐA MĐ'!$J10</f>
        <v>0</v>
      </c>
      <c r="CF9" s="28">
        <v>7.2</v>
      </c>
      <c r="CG9" s="28" t="s">
        <v>70</v>
      </c>
      <c r="CH9" s="28">
        <v>3</v>
      </c>
      <c r="CI9" s="19">
        <f>[5]KTXS!$K10</f>
        <v>5.5</v>
      </c>
      <c r="CJ9" s="19" t="str">
        <f>[5]KTXS!$L10</f>
        <v>C</v>
      </c>
      <c r="CK9" s="19">
        <f>[5]KTXS!$M10</f>
        <v>2</v>
      </c>
      <c r="CL9" s="28">
        <v>5.9</v>
      </c>
      <c r="CM9" s="28" t="s">
        <v>69</v>
      </c>
      <c r="CN9" s="28">
        <v>2</v>
      </c>
      <c r="CO9" s="19">
        <f>[6]XLTH!$K10</f>
        <v>5.5</v>
      </c>
      <c r="CP9" s="19" t="str">
        <f>[6]XLTH!$L10</f>
        <v>C</v>
      </c>
      <c r="CQ9" s="19">
        <f>[6]XLTH!$M10</f>
        <v>2</v>
      </c>
      <c r="CR9" s="19">
        <f>[6]LTC!$K10</f>
        <v>6.6</v>
      </c>
      <c r="CS9" s="19" t="str">
        <f>[6]LTC!$L10</f>
        <v>C</v>
      </c>
      <c r="CT9" s="19">
        <f>[6]LTC!$M10</f>
        <v>2</v>
      </c>
      <c r="CU9" s="28">
        <v>8.3000000000000007</v>
      </c>
      <c r="CV9" s="28" t="s">
        <v>70</v>
      </c>
      <c r="CW9" s="28">
        <v>3</v>
      </c>
      <c r="CX9" s="28">
        <v>6.1</v>
      </c>
      <c r="CY9" s="28" t="s">
        <v>69</v>
      </c>
      <c r="CZ9" s="28">
        <v>2</v>
      </c>
      <c r="DA9" s="19">
        <f>[6]KTVXL!$K10</f>
        <v>3.7</v>
      </c>
      <c r="DB9" s="19" t="str">
        <f>[6]KTVXL!$L10</f>
        <v>F</v>
      </c>
      <c r="DC9" s="19">
        <f>[6]KTVXL!$M10</f>
        <v>0</v>
      </c>
      <c r="DD9" s="19">
        <f>[6]ATĐ!$K10</f>
        <v>8.1999999999999993</v>
      </c>
      <c r="DE9" s="19" t="str">
        <f>[6]ATĐ!$L10</f>
        <v>B</v>
      </c>
      <c r="DF9" s="19">
        <f>[6]ATĐ!$M10</f>
        <v>3</v>
      </c>
      <c r="DG9" s="19">
        <f>'[6]ĐA ĐTCS'!$K10</f>
        <v>5.4</v>
      </c>
      <c r="DH9" s="19" t="str">
        <f>'[6]ĐA ĐTCS'!$L10</f>
        <v>D</v>
      </c>
      <c r="DI9" s="19">
        <f>'[6]ĐA ĐTCS'!$M10</f>
        <v>1</v>
      </c>
      <c r="DJ9" s="28">
        <v>6.8</v>
      </c>
      <c r="DK9" s="32" t="s">
        <v>69</v>
      </c>
      <c r="DL9" s="28">
        <v>2</v>
      </c>
      <c r="DM9" s="28">
        <v>7</v>
      </c>
      <c r="DN9" s="32" t="s">
        <v>70</v>
      </c>
      <c r="DO9" s="28">
        <v>3</v>
      </c>
      <c r="DP9" s="28">
        <v>7.8</v>
      </c>
      <c r="DQ9" s="32" t="s">
        <v>70</v>
      </c>
      <c r="DR9" s="28">
        <v>3</v>
      </c>
      <c r="DS9" s="28">
        <v>8</v>
      </c>
      <c r="DT9" s="32" t="s">
        <v>70</v>
      </c>
      <c r="DU9" s="28">
        <v>3</v>
      </c>
      <c r="DV9" s="28">
        <f>[7]TTS!$K10</f>
        <v>0</v>
      </c>
      <c r="DW9" s="28" t="str">
        <f>[7]TTS!$L10</f>
        <v>F</v>
      </c>
      <c r="DX9" s="28">
        <f>[7]TTS!$M10</f>
        <v>0</v>
      </c>
      <c r="DY9" s="19">
        <f>'[7]BV rơle'!$K10</f>
        <v>6.3</v>
      </c>
      <c r="DZ9" s="19" t="str">
        <f>'[7]BV rơle'!$L10</f>
        <v>C</v>
      </c>
      <c r="EA9" s="19">
        <f>'[7]BV rơle'!$M10</f>
        <v>2</v>
      </c>
      <c r="EB9" s="19">
        <f>[7]TTNT!$H10</f>
        <v>9</v>
      </c>
      <c r="EC9" s="19" t="str">
        <f>[7]TTNT!$I10</f>
        <v>A</v>
      </c>
      <c r="ED9" s="19">
        <f>[7]TTNT!$J10</f>
        <v>4</v>
      </c>
      <c r="EE9" s="19">
        <f>[8]PDTBA!$K10</f>
        <v>6.5</v>
      </c>
      <c r="EF9" s="19" t="str">
        <f>[8]PDTBA!$L10</f>
        <v>C</v>
      </c>
      <c r="EG9" s="19">
        <f>[8]PDTBA!$M10</f>
        <v>2</v>
      </c>
      <c r="EH9" s="19">
        <f>'[8]ĐA PDTBA'!$G10</f>
        <v>7.5</v>
      </c>
      <c r="EI9" s="19" t="str">
        <f>'[8]ĐA PDTBA'!$H10</f>
        <v>B</v>
      </c>
      <c r="EJ9" s="19">
        <f>'[8]ĐA PDTBA'!$I10</f>
        <v>3</v>
      </c>
      <c r="EK9" s="19">
        <f>[8]PDNMD!$K10</f>
        <v>5.0999999999999996</v>
      </c>
      <c r="EL9" s="19" t="str">
        <f>[8]PDNMD!$L10</f>
        <v>D</v>
      </c>
      <c r="EM9" s="19">
        <f>[8]PDNMD!$M10</f>
        <v>1</v>
      </c>
      <c r="EN9" s="19">
        <f>'[8]TDD&amp;TN'!$K10</f>
        <v>6.4</v>
      </c>
      <c r="EO9" s="19" t="str">
        <f>'[8]TDD&amp;TN'!$L10</f>
        <v>C</v>
      </c>
      <c r="EP9" s="19">
        <f>'[8]TDD&amp;TN'!$M10</f>
        <v>2</v>
      </c>
      <c r="EQ9" s="28">
        <f>'[8]KTCA&amp;TN'!$K10</f>
        <v>0</v>
      </c>
      <c r="ER9" s="28" t="str">
        <f>'[8]KTCA&amp;TN'!$L10</f>
        <v>F</v>
      </c>
      <c r="ES9" s="28">
        <f>'[8]KTCA&amp;TN'!$M10</f>
        <v>0</v>
      </c>
      <c r="ET9" s="28">
        <f>[8]LDPP!$K10</f>
        <v>0</v>
      </c>
      <c r="EU9" s="28" t="str">
        <f>[8]LDPP!$L10</f>
        <v>F</v>
      </c>
      <c r="EV9" s="28">
        <f>[8]LDPP!$M10</f>
        <v>0</v>
      </c>
      <c r="EW9" s="19">
        <f>[8]TTCN!$G10</f>
        <v>7.4</v>
      </c>
      <c r="EX9" s="19" t="str">
        <f>[8]TTCN!$H10</f>
        <v>B</v>
      </c>
      <c r="EY9" s="19">
        <f>[8]TTCN!$I10</f>
        <v>3</v>
      </c>
      <c r="EZ9" s="19">
        <f>[9]QH!$K10</f>
        <v>5.7</v>
      </c>
      <c r="FA9" s="19" t="str">
        <f>[9]QH!$L10</f>
        <v>C</v>
      </c>
      <c r="FB9" s="19">
        <f>[9]QH!$M10</f>
        <v>2</v>
      </c>
      <c r="FC9" s="19">
        <f>[9]VHHTĐ!$K10</f>
        <v>7.8</v>
      </c>
      <c r="FD9" s="19" t="str">
        <f>[9]VHHTĐ!$L10</f>
        <v>B</v>
      </c>
      <c r="FE9" s="19">
        <f>[9]VHHTĐ!$M10</f>
        <v>3</v>
      </c>
      <c r="FF9" s="19">
        <f>[9]GTMD!$K10</f>
        <v>7.3</v>
      </c>
      <c r="FG9" s="19" t="str">
        <f>[9]GTMD!$L10</f>
        <v>B</v>
      </c>
      <c r="FH9" s="19">
        <f>[9]GTMD!$M10</f>
        <v>3</v>
      </c>
      <c r="FI9" s="19">
        <f>[9]TTKS!$G10</f>
        <v>9.5</v>
      </c>
      <c r="FJ9" s="19" t="str">
        <f>[9]TTKS!$H10</f>
        <v>A</v>
      </c>
      <c r="FK9" s="19">
        <f>[9]TTKS!$I10</f>
        <v>4</v>
      </c>
      <c r="FL9" s="19">
        <f>[9]TĐH!$K10</f>
        <v>7.6</v>
      </c>
      <c r="FM9" s="19" t="str">
        <f>[9]TĐH!$L10</f>
        <v>B</v>
      </c>
      <c r="FN9" s="19">
        <f>[9]TĐH!$M10</f>
        <v>3</v>
      </c>
      <c r="FO9" s="19">
        <f>[9]TTTN!$H10</f>
        <v>8.6</v>
      </c>
      <c r="FP9" s="19" t="str">
        <f>[9]TTTN!$I10</f>
        <v>A</v>
      </c>
      <c r="FQ9" s="19">
        <f>[9]TTTN!$J10</f>
        <v>4</v>
      </c>
      <c r="FR9" s="63">
        <v>7.9</v>
      </c>
      <c r="FS9" s="19" t="s">
        <v>70</v>
      </c>
      <c r="FT9" s="19">
        <v>3</v>
      </c>
      <c r="FU9" s="33">
        <f>ROUND((H9*$F$7+K9*$I$7+N9*$L$7+Q9*$O$7+T9*$R$7+Z9*$X$7+ W9*$U$7+AC9*$AA$7+AF9*$AD$7+AI9*$AG$7+AL9*$AJ$7+AO9*$AM$7+AR9*$AP$7+AU9*$AS$7+AX9*$AV$7+BA9*$AY$7+BD9*$BB$7+BG9*$BE$7+BJ9*$BH$7+BM9*$BK$7+BP9*$BN$7+BS9*$BQ$7+BV9*$BT$7+BY9*$BW$7+CB9*$BZ$7+CE9*$CC$7+CH9*$CF$7+CK9*$CI$7+CN9*$CL$7+CQ9*$CO$7+CT9*$CR$7+CW9*$CU$7+CZ9*$CX$7+DC9*$DA$7+DF9*$DD$7+DI9*$DG$7+DL9*$DJ$7+DO9*$DM$7+DR9*$DP$7+DU9*$DS$7+EM9*$EK$7+EJ9*$EH$7+EG9*$EE$7+ED9*$EB$7+EA9*$DY$7+DX9*$DV$7+EP9*$EN$7+ES9*$EQ$7+EV9*$ET$7+EY9*$EW$7+FB9*$EZ$7+FE9*$FC$7+FH9*$FF$7+FK9*$FI$7+FN9*$FL$7+FQ9*$FO$7+FT9*$FR$7)/$FU$7,2)</f>
        <v>2.16</v>
      </c>
      <c r="FV9" s="34">
        <f>ROUND((F9*$F$7+I9*$I$7+L9*$L$7+O9*$O$7+R9*$R$7+X9*$X$7+AA9*$AA$7+AD9*$AD$7+AG9*$AG$7+AJ9*$AJ$7+AM9*$AM$7+AP9*$AP$7+AS9*$AS$7+AV9*$AV$7+AY9*$AY$7+BB9*$BB$7+BE9*$BE$7+BH9*$BH$7+BK9*$BK$7+BN9*$BN$7+BQ9*$BQ$7+BT9*$BT$7+BW9*$BW$7+BZ9*$BZ$7+CC9*$CC$7+CF9*$CF$7+CI9*$CI$7+CL9*$CL$7+CO9*$CO$7+CR9*$CR$7+CU9*$CU$7+CX9*$CX$7+DA9*$DA$7+DD9*$DD$7+DG9*$DG$7+DJ9*$DJ$7+DM9*$DM$7+DP9*$DP$7+DS9*$DS$7+EH9*$EH$7+EE9*$EE$7+EB9*$EB$7+DY9*$DY$7+DV9*$DV$7+EK9*$EK$7+EN9*$EN$7+EQ9*$EQ$7+ET9*$ET$7+EW9*$EW$7+EZ9*$EZ$7+FC9*$FC$7+FF9*$FF$7+FI9*$FI$7+FL9*$FL$7+FO9*$FO$7+U9*$U$7+FR9*$FR$7)/$FU$7,2)</f>
        <v>6.22</v>
      </c>
      <c r="FW9" s="35" t="str">
        <f t="shared" ref="FW9:FW15" si="0">IF(FU9&lt;2.5, "Trung bình", IF(FU9&lt;3.2,"Khá", "Giỏi"))</f>
        <v>Trung bình</v>
      </c>
      <c r="FX9" s="36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</row>
    <row r="10" spans="1:195" s="38" customFormat="1" ht="21.95" customHeight="1" x14ac:dyDescent="0.25">
      <c r="A10" s="24">
        <v>2</v>
      </c>
      <c r="B10" s="25" t="s">
        <v>71</v>
      </c>
      <c r="C10" s="26" t="s">
        <v>72</v>
      </c>
      <c r="D10" s="27" t="s">
        <v>66</v>
      </c>
      <c r="E10" s="25" t="s">
        <v>73</v>
      </c>
      <c r="F10" s="28">
        <v>5</v>
      </c>
      <c r="G10" s="28" t="s">
        <v>68</v>
      </c>
      <c r="H10" s="28">
        <v>1</v>
      </c>
      <c r="I10" s="19">
        <f>'[1]Hoa ĐC và TH'!$K12</f>
        <v>5.0999999999999996</v>
      </c>
      <c r="J10" s="19" t="str">
        <f>'[1]Hoa ĐC và TH'!$L12</f>
        <v>D</v>
      </c>
      <c r="K10" s="19">
        <f>'[1]Hoa ĐC và TH'!$M12</f>
        <v>1</v>
      </c>
      <c r="L10" s="28">
        <v>5.5</v>
      </c>
      <c r="M10" s="28" t="s">
        <v>69</v>
      </c>
      <c r="N10" s="28">
        <v>2</v>
      </c>
      <c r="O10" s="19">
        <f>'[1]Nguyen ly 1'!$K12</f>
        <v>5.7</v>
      </c>
      <c r="P10" s="19" t="str">
        <f>'[1]Nguyen ly 1'!$L12</f>
        <v>C</v>
      </c>
      <c r="Q10" s="19">
        <f>'[1]Nguyen ly 1'!$M12</f>
        <v>2</v>
      </c>
      <c r="R10" s="29">
        <f>[1]VLĐC!$K12</f>
        <v>6</v>
      </c>
      <c r="S10" s="29" t="str">
        <f>[1]VLĐC!$L12</f>
        <v>C</v>
      </c>
      <c r="T10" s="29">
        <f>[1]VLĐC!$M12</f>
        <v>2</v>
      </c>
      <c r="U10" s="29">
        <f>[1]PLĐC!$K12</f>
        <v>5.9</v>
      </c>
      <c r="V10" s="29" t="str">
        <f>[1]PLĐC!$L12</f>
        <v>C</v>
      </c>
      <c r="W10" s="29">
        <f>[1]PLĐC!$M12</f>
        <v>2</v>
      </c>
      <c r="X10" s="19">
        <f>[2]KHMT!$K12</f>
        <v>8.3000000000000007</v>
      </c>
      <c r="Y10" s="19" t="str">
        <f>[2]KHMT!$L12</f>
        <v>B</v>
      </c>
      <c r="Z10" s="19">
        <f>[2]KHMT!$M12</f>
        <v>3</v>
      </c>
      <c r="AA10" s="28">
        <v>4.2</v>
      </c>
      <c r="AB10" s="28" t="s">
        <v>68</v>
      </c>
      <c r="AC10" s="28">
        <v>1</v>
      </c>
      <c r="AD10" s="19">
        <f>'[2]VTK &amp;VKTTMVT'!$K12</f>
        <v>6.2</v>
      </c>
      <c r="AE10" s="19" t="str">
        <f>'[2]VTK &amp;VKTTMVT'!$L12</f>
        <v>C</v>
      </c>
      <c r="AF10" s="19">
        <f>'[2]VTK &amp;VKTTMVT'!$M12</f>
        <v>2</v>
      </c>
      <c r="AG10" s="19">
        <f>[2]NL2!$K12</f>
        <v>6</v>
      </c>
      <c r="AH10" s="19" t="str">
        <f>[2]NL2!$L12</f>
        <v>C</v>
      </c>
      <c r="AI10" s="19">
        <f>[2]NL2!$M12</f>
        <v>2</v>
      </c>
      <c r="AJ10" s="29">
        <f>'[2]Toan CC A2'!$K12</f>
        <v>5.3</v>
      </c>
      <c r="AK10" s="29" t="str">
        <f>'[2]Toan CC A2'!$L12</f>
        <v>D</v>
      </c>
      <c r="AL10" s="29">
        <f>'[2]Toan CC A2'!$M12</f>
        <v>1</v>
      </c>
      <c r="AM10" s="19">
        <f>'[2]Tin học ĐC'!$K12</f>
        <v>7.4</v>
      </c>
      <c r="AN10" s="19" t="str">
        <f>'[2]Tin học ĐC'!$L12</f>
        <v>B</v>
      </c>
      <c r="AO10" s="19">
        <f>'[2]Tin học ĐC'!$M12</f>
        <v>3</v>
      </c>
      <c r="AP10" s="19">
        <f>'[3]TT HCM'!$K12</f>
        <v>7.4</v>
      </c>
      <c r="AQ10" s="19" t="str">
        <f>'[3]TT HCM'!$L12</f>
        <v>B</v>
      </c>
      <c r="AR10" s="19">
        <f>'[3]TT HCM'!$M12</f>
        <v>3</v>
      </c>
      <c r="AS10" s="19">
        <f>'[3]Toán A3'!$K12</f>
        <v>5.0999999999999996</v>
      </c>
      <c r="AT10" s="19" t="str">
        <f>'[3]Toán A3'!$L12</f>
        <v>D</v>
      </c>
      <c r="AU10" s="19">
        <f>'[3]Toán A3'!$M12</f>
        <v>1</v>
      </c>
      <c r="AV10" s="19">
        <f>'[3]Mach dien và TN'!$K12</f>
        <v>4.9000000000000004</v>
      </c>
      <c r="AW10" s="19" t="str">
        <f>'[3]Mach dien và TN'!$L12</f>
        <v>D</v>
      </c>
      <c r="AX10" s="19">
        <f>'[3]Mach dien và TN'!$M12</f>
        <v>1</v>
      </c>
      <c r="AY10" s="29">
        <f>'[3]LK &amp;ĐT'!$K12</f>
        <v>6.8</v>
      </c>
      <c r="AZ10" s="29" t="str">
        <f>'[3]LK &amp;ĐT'!$L12</f>
        <v>C</v>
      </c>
      <c r="BA10" s="29">
        <f>'[3]LK &amp;ĐT'!$M12</f>
        <v>2</v>
      </c>
      <c r="BB10" s="28">
        <v>5.6</v>
      </c>
      <c r="BC10" s="28" t="s">
        <v>69</v>
      </c>
      <c r="BD10" s="28">
        <v>2</v>
      </c>
      <c r="BE10" s="19">
        <f>'[3]LTtruong ĐT'!$K12</f>
        <v>6.1</v>
      </c>
      <c r="BF10" s="19" t="str">
        <f>'[3]LTtruong ĐT'!$L12</f>
        <v>C</v>
      </c>
      <c r="BG10" s="19">
        <f>'[3]LTtruong ĐT'!$M12</f>
        <v>2</v>
      </c>
      <c r="BH10" s="19">
        <f>[4]DLCMDCSVN!$K11</f>
        <v>5.2</v>
      </c>
      <c r="BI10" s="19" t="str">
        <f>[4]DLCMDCSVN!$L11</f>
        <v>D</v>
      </c>
      <c r="BJ10" s="19">
        <f>[4]DLCMDCSVN!$M11</f>
        <v>1</v>
      </c>
      <c r="BK10" s="19">
        <f>'[4]LT điều khiển TDTT'!$K11</f>
        <v>4.2</v>
      </c>
      <c r="BL10" s="19" t="str">
        <f>'[4]LT điều khiển TDTT'!$L11</f>
        <v>D</v>
      </c>
      <c r="BM10" s="19">
        <f>'[4]LT điều khiển TDTT'!$M11</f>
        <v>1</v>
      </c>
      <c r="BN10" s="19">
        <f>[4]PPNCKH!$K11</f>
        <v>8.4</v>
      </c>
      <c r="BO10" s="19" t="str">
        <f>[4]PPNCKH!$L11</f>
        <v>B</v>
      </c>
      <c r="BP10" s="19">
        <f>[4]PPNCKH!$M11</f>
        <v>3</v>
      </c>
      <c r="BQ10" s="19">
        <f>'[4]TA chuyen nganh'!$K11</f>
        <v>8.3000000000000007</v>
      </c>
      <c r="BR10" s="19" t="str">
        <f>'[4]TA chuyen nganh'!$L11</f>
        <v>B</v>
      </c>
      <c r="BS10" s="19">
        <f>'[4]TA chuyen nganh'!$M11</f>
        <v>3</v>
      </c>
      <c r="BT10" s="39">
        <f>[4]Vatlieudien!$K11</f>
        <v>7</v>
      </c>
      <c r="BU10" s="40" t="str">
        <f>[4]Vatlieudien!$L11</f>
        <v>B</v>
      </c>
      <c r="BV10" s="40">
        <f>[4]Vatlieudien!$M11</f>
        <v>3</v>
      </c>
      <c r="BW10" s="28">
        <v>7.4</v>
      </c>
      <c r="BX10" s="28" t="s">
        <v>70</v>
      </c>
      <c r="BY10" s="28">
        <v>3</v>
      </c>
      <c r="BZ10" s="19">
        <f>'[5]May dien'!$K11</f>
        <v>5.4</v>
      </c>
      <c r="CA10" s="19" t="str">
        <f>'[5]May dien'!$L11</f>
        <v>D</v>
      </c>
      <c r="CB10" s="19">
        <f>'[5]May dien'!$M11</f>
        <v>1</v>
      </c>
      <c r="CC10" s="19">
        <f>'[5]ĐA MĐ'!$H11</f>
        <v>7</v>
      </c>
      <c r="CD10" s="19" t="str">
        <f>'[5]ĐA MĐ'!$I11</f>
        <v>B</v>
      </c>
      <c r="CE10" s="19">
        <f>'[5]ĐA MĐ'!$J11</f>
        <v>3</v>
      </c>
      <c r="CF10" s="28">
        <v>6.9</v>
      </c>
      <c r="CG10" s="28" t="s">
        <v>69</v>
      </c>
      <c r="CH10" s="28">
        <v>2</v>
      </c>
      <c r="CI10" s="19">
        <f>[5]KTXS!$K11</f>
        <v>4.5</v>
      </c>
      <c r="CJ10" s="19" t="str">
        <f>[5]KTXS!$L11</f>
        <v>D</v>
      </c>
      <c r="CK10" s="19">
        <f>[5]KTXS!$M11</f>
        <v>1</v>
      </c>
      <c r="CL10" s="28">
        <v>6</v>
      </c>
      <c r="CM10" s="28" t="s">
        <v>69</v>
      </c>
      <c r="CN10" s="28">
        <v>2</v>
      </c>
      <c r="CO10" s="19">
        <f>[6]XLTH!$K11</f>
        <v>5.6</v>
      </c>
      <c r="CP10" s="19" t="str">
        <f>[6]XLTH!$L11</f>
        <v>C</v>
      </c>
      <c r="CQ10" s="19">
        <f>[6]XLTH!$M11</f>
        <v>2</v>
      </c>
      <c r="CR10" s="19">
        <f>[6]LTC!$K11</f>
        <v>7.5</v>
      </c>
      <c r="CS10" s="19" t="str">
        <f>[6]LTC!$L11</f>
        <v>B</v>
      </c>
      <c r="CT10" s="19">
        <f>[6]LTC!$M11</f>
        <v>3</v>
      </c>
      <c r="CU10" s="28">
        <v>8.3000000000000007</v>
      </c>
      <c r="CV10" s="28" t="s">
        <v>70</v>
      </c>
      <c r="CW10" s="28">
        <v>3</v>
      </c>
      <c r="CX10" s="28">
        <v>8</v>
      </c>
      <c r="CY10" s="28" t="s">
        <v>70</v>
      </c>
      <c r="CZ10" s="28">
        <v>3</v>
      </c>
      <c r="DA10" s="19">
        <f>[6]KTVXL!$K11</f>
        <v>6.4</v>
      </c>
      <c r="DB10" s="19" t="str">
        <f>[6]KTVXL!$L11</f>
        <v>C</v>
      </c>
      <c r="DC10" s="19">
        <f>[6]KTVXL!$M11</f>
        <v>2</v>
      </c>
      <c r="DD10" s="19">
        <f>[6]ATĐ!$K11</f>
        <v>8.1</v>
      </c>
      <c r="DE10" s="19" t="str">
        <f>[6]ATĐ!$L11</f>
        <v>B</v>
      </c>
      <c r="DF10" s="19">
        <f>[6]ATĐ!$M11</f>
        <v>3</v>
      </c>
      <c r="DG10" s="19">
        <f>'[6]ĐA ĐTCS'!$K11</f>
        <v>5.8</v>
      </c>
      <c r="DH10" s="19" t="str">
        <f>'[6]ĐA ĐTCS'!$L11</f>
        <v>C</v>
      </c>
      <c r="DI10" s="19">
        <f>'[6]ĐA ĐTCS'!$M11</f>
        <v>2</v>
      </c>
      <c r="DJ10" s="28">
        <v>8.6999999999999993</v>
      </c>
      <c r="DK10" s="32" t="s">
        <v>74</v>
      </c>
      <c r="DL10" s="28">
        <v>4</v>
      </c>
      <c r="DM10" s="19">
        <f>'[7]ĐA ĐKS'!$H11</f>
        <v>7</v>
      </c>
      <c r="DN10" s="41" t="str">
        <f>'[7]ĐA ĐKS'!$I11</f>
        <v>B</v>
      </c>
      <c r="DO10" s="19">
        <f>'[7]ĐA ĐKS'!$J11</f>
        <v>3</v>
      </c>
      <c r="DP10" s="28">
        <v>8.6</v>
      </c>
      <c r="DQ10" s="32" t="s">
        <v>74</v>
      </c>
      <c r="DR10" s="28">
        <v>4</v>
      </c>
      <c r="DS10" s="19">
        <f>[7]DAHTCCD!$H11</f>
        <v>7</v>
      </c>
      <c r="DT10" s="41" t="str">
        <f>[7]DAHTCCD!$I11</f>
        <v>B</v>
      </c>
      <c r="DU10" s="19">
        <f>[7]DAHTCCD!$J11</f>
        <v>3</v>
      </c>
      <c r="DV10" s="19">
        <f>[7]TTS!$K11</f>
        <v>4.5999999999999996</v>
      </c>
      <c r="DW10" s="19" t="str">
        <f>[7]TTS!$L11</f>
        <v>D</v>
      </c>
      <c r="DX10" s="19">
        <f>[7]TTS!$M11</f>
        <v>1</v>
      </c>
      <c r="DY10" s="19">
        <f>'[7]BV rơle'!$K11</f>
        <v>7.9</v>
      </c>
      <c r="DZ10" s="19" t="str">
        <f>'[7]BV rơle'!$L11</f>
        <v>B</v>
      </c>
      <c r="EA10" s="19">
        <f>'[7]BV rơle'!$M11</f>
        <v>3</v>
      </c>
      <c r="EB10" s="19">
        <f>[7]TTNT!$H11</f>
        <v>9</v>
      </c>
      <c r="EC10" s="19" t="str">
        <f>[7]TTNT!$I11</f>
        <v>A</v>
      </c>
      <c r="ED10" s="19">
        <f>[7]TTNT!$J11</f>
        <v>4</v>
      </c>
      <c r="EE10" s="19">
        <f>[8]PDTBA!$K11</f>
        <v>7</v>
      </c>
      <c r="EF10" s="19" t="str">
        <f>[8]PDTBA!$L11</f>
        <v>B</v>
      </c>
      <c r="EG10" s="19">
        <f>[8]PDTBA!$M11</f>
        <v>3</v>
      </c>
      <c r="EH10" s="19">
        <f>'[8]ĐA PDTBA'!$G11</f>
        <v>8.5</v>
      </c>
      <c r="EI10" s="19" t="str">
        <f>'[8]ĐA PDTBA'!$H11</f>
        <v>A</v>
      </c>
      <c r="EJ10" s="19">
        <f>'[8]ĐA PDTBA'!$I11</f>
        <v>4</v>
      </c>
      <c r="EK10" s="28">
        <v>7.9</v>
      </c>
      <c r="EL10" s="28" t="s">
        <v>70</v>
      </c>
      <c r="EM10" s="28">
        <v>3</v>
      </c>
      <c r="EN10" s="19">
        <f>'[8]TDD&amp;TN'!$K11</f>
        <v>8</v>
      </c>
      <c r="EO10" s="19" t="str">
        <f>'[8]TDD&amp;TN'!$L11</f>
        <v>B</v>
      </c>
      <c r="EP10" s="19">
        <f>'[8]TDD&amp;TN'!$M11</f>
        <v>3</v>
      </c>
      <c r="EQ10" s="19">
        <f>'[8]KTCA&amp;TN'!$K11</f>
        <v>8</v>
      </c>
      <c r="ER10" s="19" t="str">
        <f>'[8]KTCA&amp;TN'!$L11</f>
        <v>B</v>
      </c>
      <c r="ES10" s="19">
        <f>'[8]KTCA&amp;TN'!$M11</f>
        <v>3</v>
      </c>
      <c r="ET10" s="28">
        <v>7.3</v>
      </c>
      <c r="EU10" s="28" t="s">
        <v>70</v>
      </c>
      <c r="EV10" s="28">
        <v>3</v>
      </c>
      <c r="EW10" s="19">
        <f>[8]TTCN!$G11</f>
        <v>7.7</v>
      </c>
      <c r="EX10" s="19" t="str">
        <f>[8]TTCN!$H11</f>
        <v>B</v>
      </c>
      <c r="EY10" s="19">
        <f>[8]TTCN!$I11</f>
        <v>3</v>
      </c>
      <c r="EZ10" s="19">
        <f>[9]QH!$K11</f>
        <v>8.5</v>
      </c>
      <c r="FA10" s="19" t="str">
        <f>[9]QH!$L11</f>
        <v>A</v>
      </c>
      <c r="FB10" s="19">
        <f>[9]QH!$M11</f>
        <v>4</v>
      </c>
      <c r="FC10" s="19">
        <f>[9]VHHTĐ!$K11</f>
        <v>8.6999999999999993</v>
      </c>
      <c r="FD10" s="19" t="str">
        <f>[9]VHHTĐ!$L11</f>
        <v>A</v>
      </c>
      <c r="FE10" s="19">
        <f>[9]VHHTĐ!$M11</f>
        <v>4</v>
      </c>
      <c r="FF10" s="19">
        <f>[9]GTMD!$K11</f>
        <v>8.6999999999999993</v>
      </c>
      <c r="FG10" s="19" t="str">
        <f>[9]GTMD!$L11</f>
        <v>A</v>
      </c>
      <c r="FH10" s="19">
        <f>[9]GTMD!$M11</f>
        <v>4</v>
      </c>
      <c r="FI10" s="19">
        <f>[9]TTKS!$G11</f>
        <v>9.5</v>
      </c>
      <c r="FJ10" s="19" t="str">
        <f>[9]TTKS!$H11</f>
        <v>A</v>
      </c>
      <c r="FK10" s="19">
        <f>[9]TTKS!$I11</f>
        <v>4</v>
      </c>
      <c r="FL10" s="19">
        <f>[9]TĐH!$K11</f>
        <v>7.6</v>
      </c>
      <c r="FM10" s="19" t="str">
        <f>[9]TĐH!$L11</f>
        <v>B</v>
      </c>
      <c r="FN10" s="19">
        <f>[9]TĐH!$M11</f>
        <v>3</v>
      </c>
      <c r="FO10" s="19">
        <f>[9]TTTN!$H11</f>
        <v>9</v>
      </c>
      <c r="FP10" s="19" t="str">
        <f>[9]TTTN!$I11</f>
        <v>A</v>
      </c>
      <c r="FQ10" s="19">
        <f>[9]TTTN!$J11</f>
        <v>4</v>
      </c>
      <c r="FR10" s="63">
        <v>8.6</v>
      </c>
      <c r="FS10" s="19" t="s">
        <v>74</v>
      </c>
      <c r="FT10" s="19">
        <v>4</v>
      </c>
      <c r="FU10" s="33">
        <f t="shared" ref="FU10:FU15" si="1">ROUND((H10*$F$7+K10*$I$7+N10*$L$7+Q10*$O$7+T10*$R$7+Z10*$X$7+ W10*$U$7+AC10*$AA$7+AF10*$AD$7+AI10*$AG$7+AL10*$AJ$7+AO10*$AM$7+AR10*$AP$7+AU10*$AS$7+AX10*$AV$7+BA10*$AY$7+BD10*$BB$7+BG10*$BE$7+BJ10*$BH$7+BM10*$BK$7+BP10*$BN$7+BS10*$BQ$7+BV10*$BT$7+BY10*$BW$7+CB10*$BZ$7+CE10*$CC$7+CH10*$CF$7+CK10*$CI$7+CN10*$CL$7+CQ10*$CO$7+CT10*$CR$7+CW10*$CU$7+CZ10*$CX$7+DC10*$DA$7+DF10*$DD$7+DI10*$DG$7+DL10*$DJ$7+DO10*$DM$7+DR10*$DP$7+DU10*$DS$7+EM10*$EK$7+EJ10*$EH$7+EG10*$EE$7+ED10*$EB$7+EA10*$DY$7+DX10*$DV$7+EP10*$EN$7+ES10*$EQ$7+EV10*$ET$7+EY10*$EW$7+FB10*$EZ$7+FE10*$FC$7+FH10*$FF$7+FK10*$FI$7+FN10*$FL$7+FQ10*$FO$7+FT10*$FR$7)/$FU$7,2)</f>
        <v>2.61</v>
      </c>
      <c r="FV10" s="34">
        <f t="shared" ref="FV10:FV15" si="2">ROUND((F10*$F$7+I10*$I$7+L10*$L$7+O10*$O$7+R10*$R$7+X10*$X$7+AA10*$AA$7+AD10*$AD$7+AG10*$AG$7+AJ10*$AJ$7+AM10*$AM$7+AP10*$AP$7+AS10*$AS$7+AV10*$AV$7+AY10*$AY$7+BB10*$BB$7+BE10*$BE$7+BH10*$BH$7+BK10*$BK$7+BN10*$BN$7+BQ10*$BQ$7+BT10*$BT$7+BW10*$BW$7+BZ10*$BZ$7+CC10*$CC$7+CF10*$CF$7+CI10*$CI$7+CL10*$CL$7+CO10*$CO$7+CR10*$CR$7+CU10*$CU$7+CX10*$CX$7+DA10*$DA$7+DD10*$DD$7+DG10*$DG$7+DJ10*$DJ$7+DM10*$DM$7+DP10*$DP$7+DS10*$DS$7+EH10*$EH$7+EE10*$EE$7+EB10*$EB$7+DY10*$DY$7+DV10*$DV$7+EK10*$EK$7+EN10*$EN$7+EQ10*$EQ$7+ET10*$ET$7+EW10*$EW$7+EZ10*$EZ$7+FC10*$FC$7+FF10*$FF$7+FI10*$FI$7+FL10*$FL$7+FO10*$FO$7+U10*$U$7+FR10*$FR$7)/$FU$7,2)</f>
        <v>7</v>
      </c>
      <c r="FW10" s="35" t="str">
        <f t="shared" si="0"/>
        <v>Khá</v>
      </c>
      <c r="FX10" s="36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</row>
    <row r="11" spans="1:195" s="38" customFormat="1" ht="21.95" customHeight="1" x14ac:dyDescent="0.25">
      <c r="A11" s="24">
        <v>3</v>
      </c>
      <c r="B11" s="25" t="s">
        <v>75</v>
      </c>
      <c r="C11" s="26" t="s">
        <v>76</v>
      </c>
      <c r="D11" s="27" t="s">
        <v>77</v>
      </c>
      <c r="E11" s="25" t="s">
        <v>78</v>
      </c>
      <c r="F11" s="28">
        <v>6.1</v>
      </c>
      <c r="G11" s="28" t="s">
        <v>69</v>
      </c>
      <c r="H11" s="28">
        <v>2</v>
      </c>
      <c r="I11" s="19">
        <f>'[1]Hoa ĐC và TH'!$K16</f>
        <v>5.8</v>
      </c>
      <c r="J11" s="19" t="str">
        <f>'[1]Hoa ĐC và TH'!$L16</f>
        <v>C</v>
      </c>
      <c r="K11" s="19">
        <f>'[1]Hoa ĐC và TH'!$M16</f>
        <v>2</v>
      </c>
      <c r="L11" s="19">
        <f>'[1]Toan cao cấp A1'!$K16</f>
        <v>7.2</v>
      </c>
      <c r="M11" s="19" t="str">
        <f>'[1]Toan cao cấp A1'!$L16</f>
        <v>B</v>
      </c>
      <c r="N11" s="19">
        <f>'[1]Toan cao cấp A1'!$M16</f>
        <v>3</v>
      </c>
      <c r="O11" s="19">
        <f>'[1]Nguyen ly 1'!$K16</f>
        <v>7</v>
      </c>
      <c r="P11" s="19" t="str">
        <f>'[1]Nguyen ly 1'!$L16</f>
        <v>B</v>
      </c>
      <c r="Q11" s="19">
        <f>'[1]Nguyen ly 1'!$M16</f>
        <v>3</v>
      </c>
      <c r="R11" s="29">
        <f>[1]VLĐC!$K16</f>
        <v>8</v>
      </c>
      <c r="S11" s="29" t="str">
        <f>[1]VLĐC!$L16</f>
        <v>B</v>
      </c>
      <c r="T11" s="29">
        <f>[1]VLĐC!$M16</f>
        <v>3</v>
      </c>
      <c r="U11" s="29">
        <f>[1]PLĐC!$K16</f>
        <v>5.9</v>
      </c>
      <c r="V11" s="29" t="str">
        <f>[1]PLĐC!$L16</f>
        <v>C</v>
      </c>
      <c r="W11" s="29">
        <f>[1]PLĐC!$M16</f>
        <v>2</v>
      </c>
      <c r="X11" s="19">
        <f>[2]KHMT!$K16</f>
        <v>9</v>
      </c>
      <c r="Y11" s="19" t="str">
        <f>[2]KHMT!$L16</f>
        <v>A</v>
      </c>
      <c r="Z11" s="19">
        <f>[2]KHMT!$M16</f>
        <v>4</v>
      </c>
      <c r="AA11" s="19">
        <f>[2]XSTK!$K16</f>
        <v>8.1</v>
      </c>
      <c r="AB11" s="19" t="str">
        <f>[2]XSTK!$L16</f>
        <v>B</v>
      </c>
      <c r="AC11" s="19">
        <f>[2]XSTK!$M16</f>
        <v>3</v>
      </c>
      <c r="AD11" s="19">
        <f>'[2]VTK &amp;VKTTMVT'!$K16</f>
        <v>6.1</v>
      </c>
      <c r="AE11" s="19" t="str">
        <f>'[2]VTK &amp;VKTTMVT'!$L16</f>
        <v>C</v>
      </c>
      <c r="AF11" s="19">
        <f>'[2]VTK &amp;VKTTMVT'!$M16</f>
        <v>2</v>
      </c>
      <c r="AG11" s="19">
        <f>[2]NL2!$K16</f>
        <v>10</v>
      </c>
      <c r="AH11" s="19" t="str">
        <f>[2]NL2!$L16</f>
        <v>A</v>
      </c>
      <c r="AI11" s="19">
        <f>[2]NL2!$M16</f>
        <v>4</v>
      </c>
      <c r="AJ11" s="29">
        <f>'[2]Toan CC A2'!$K16</f>
        <v>8.6</v>
      </c>
      <c r="AK11" s="29" t="str">
        <f>'[2]Toan CC A2'!$L16</f>
        <v>A</v>
      </c>
      <c r="AL11" s="29">
        <f>'[2]Toan CC A2'!$M16</f>
        <v>4</v>
      </c>
      <c r="AM11" s="19">
        <f>'[2]Tin học ĐC'!$K16</f>
        <v>7.6</v>
      </c>
      <c r="AN11" s="19" t="str">
        <f>'[2]Tin học ĐC'!$L16</f>
        <v>B</v>
      </c>
      <c r="AO11" s="19">
        <f>'[2]Tin học ĐC'!$M16</f>
        <v>3</v>
      </c>
      <c r="AP11" s="19">
        <f>'[3]TT HCM'!$K16</f>
        <v>8.6</v>
      </c>
      <c r="AQ11" s="19" t="str">
        <f>'[3]TT HCM'!$L16</f>
        <v>A</v>
      </c>
      <c r="AR11" s="19">
        <f>'[3]TT HCM'!$M16</f>
        <v>4</v>
      </c>
      <c r="AS11" s="19">
        <f>'[3]Toán A3'!$K16</f>
        <v>6.9</v>
      </c>
      <c r="AT11" s="19" t="str">
        <f>'[3]Toán A3'!$L16</f>
        <v>C</v>
      </c>
      <c r="AU11" s="19">
        <f>'[3]Toán A3'!$M16</f>
        <v>2</v>
      </c>
      <c r="AV11" s="19">
        <f>'[3]Mach dien và TN'!$K16</f>
        <v>7.9</v>
      </c>
      <c r="AW11" s="19" t="str">
        <f>'[3]Mach dien và TN'!$L16</f>
        <v>B</v>
      </c>
      <c r="AX11" s="19">
        <f>'[3]Mach dien và TN'!$M16</f>
        <v>3</v>
      </c>
      <c r="AY11" s="29">
        <f>'[3]LK &amp;ĐT'!$K16</f>
        <v>10</v>
      </c>
      <c r="AZ11" s="29" t="str">
        <f>'[3]LK &amp;ĐT'!$L16</f>
        <v>A</v>
      </c>
      <c r="BA11" s="29">
        <f>'[3]LK &amp;ĐT'!$M16</f>
        <v>4</v>
      </c>
      <c r="BB11" s="19">
        <f>'[3]Mach ĐT&amp;TN'!$K16</f>
        <v>8.5</v>
      </c>
      <c r="BC11" s="19" t="str">
        <f>'[3]Mach ĐT&amp;TN'!$L16</f>
        <v>A</v>
      </c>
      <c r="BD11" s="19">
        <f>'[3]Mach ĐT&amp;TN'!$M16</f>
        <v>4</v>
      </c>
      <c r="BE11" s="19">
        <f>'[3]LTtruong ĐT'!$K16</f>
        <v>8.9</v>
      </c>
      <c r="BF11" s="19" t="str">
        <f>'[3]LTtruong ĐT'!$L16</f>
        <v>A</v>
      </c>
      <c r="BG11" s="19">
        <f>'[3]LTtruong ĐT'!$M16</f>
        <v>4</v>
      </c>
      <c r="BH11" s="19">
        <f>[4]DLCMDCSVN!$K12</f>
        <v>9.1</v>
      </c>
      <c r="BI11" s="19" t="str">
        <f>[4]DLCMDCSVN!$L12</f>
        <v>A</v>
      </c>
      <c r="BJ11" s="19">
        <f>[4]DLCMDCSVN!$M12</f>
        <v>4</v>
      </c>
      <c r="BK11" s="19">
        <f>'[4]LT điều khiển TDTT'!$K12</f>
        <v>8.8000000000000007</v>
      </c>
      <c r="BL11" s="19" t="str">
        <f>'[4]LT điều khiển TDTT'!$L12</f>
        <v>A</v>
      </c>
      <c r="BM11" s="19">
        <f>'[4]LT điều khiển TDTT'!$M12</f>
        <v>4</v>
      </c>
      <c r="BN11" s="19">
        <f>[4]PPNCKH!$K12</f>
        <v>9</v>
      </c>
      <c r="BO11" s="19" t="str">
        <f>[4]PPNCKH!$L12</f>
        <v>A</v>
      </c>
      <c r="BP11" s="19">
        <f>[4]PPNCKH!$M12</f>
        <v>4</v>
      </c>
      <c r="BQ11" s="19">
        <f>'[4]TA chuyen nganh'!$K12</f>
        <v>9.3000000000000007</v>
      </c>
      <c r="BR11" s="19" t="str">
        <f>'[4]TA chuyen nganh'!$L12</f>
        <v>A</v>
      </c>
      <c r="BS11" s="19">
        <f>'[4]TA chuyen nganh'!$M12</f>
        <v>4</v>
      </c>
      <c r="BT11" s="39">
        <f>[4]Vatlieudien!$K12</f>
        <v>10</v>
      </c>
      <c r="BU11" s="40" t="str">
        <f>[4]Vatlieudien!$L12</f>
        <v>A</v>
      </c>
      <c r="BV11" s="40">
        <f>[4]Vatlieudien!$M12</f>
        <v>4</v>
      </c>
      <c r="BW11" s="19">
        <f>'[4]KT đo luong va TN'!$K12</f>
        <v>8.1</v>
      </c>
      <c r="BX11" s="19" t="str">
        <f>'[4]KT đo luong va TN'!$L12</f>
        <v>B</v>
      </c>
      <c r="BY11" s="19">
        <f>'[4]KT đo luong va TN'!$M12</f>
        <v>3</v>
      </c>
      <c r="BZ11" s="19">
        <f>'[5]May dien'!$K12</f>
        <v>8.8000000000000007</v>
      </c>
      <c r="CA11" s="19" t="str">
        <f>'[5]May dien'!$L12</f>
        <v>A</v>
      </c>
      <c r="CB11" s="19">
        <f>'[5]May dien'!$M12</f>
        <v>4</v>
      </c>
      <c r="CC11" s="19">
        <f>'[5]ĐA MĐ'!$H12</f>
        <v>8.6</v>
      </c>
      <c r="CD11" s="19" t="str">
        <f>'[5]ĐA MĐ'!$I12</f>
        <v>A</v>
      </c>
      <c r="CE11" s="19">
        <f>'[5]ĐA MĐ'!$J12</f>
        <v>4</v>
      </c>
      <c r="CF11" s="19">
        <f>'[5]Khi cu dien'!$L12</f>
        <v>8.6999999999999993</v>
      </c>
      <c r="CG11" s="19" t="str">
        <f>'[5]Khi cu dien'!$M12</f>
        <v>A</v>
      </c>
      <c r="CH11" s="19">
        <f>'[5]Khi cu dien'!$N12</f>
        <v>4</v>
      </c>
      <c r="CI11" s="19">
        <f>[5]KTXS!$K12</f>
        <v>7.2</v>
      </c>
      <c r="CJ11" s="19" t="str">
        <f>[5]KTXS!$L12</f>
        <v>B</v>
      </c>
      <c r="CK11" s="19">
        <f>[5]KTXS!$M12</f>
        <v>3</v>
      </c>
      <c r="CL11" s="28">
        <v>6.3</v>
      </c>
      <c r="CM11" s="28" t="s">
        <v>69</v>
      </c>
      <c r="CN11" s="28">
        <v>2</v>
      </c>
      <c r="CO11" s="19">
        <f>[6]XLTH!$K12</f>
        <v>9.3000000000000007</v>
      </c>
      <c r="CP11" s="19" t="str">
        <f>[6]XLTH!$L12</f>
        <v>A</v>
      </c>
      <c r="CQ11" s="19">
        <f>[6]XLTH!$M12</f>
        <v>4</v>
      </c>
      <c r="CR11" s="19">
        <f>[6]LTC!$K12</f>
        <v>7.6</v>
      </c>
      <c r="CS11" s="19" t="str">
        <f>[6]LTC!$L12</f>
        <v>B</v>
      </c>
      <c r="CT11" s="19">
        <f>[6]LTC!$M12</f>
        <v>3</v>
      </c>
      <c r="CU11" s="19">
        <f>[6]ĐTCS!$K12</f>
        <v>6.4</v>
      </c>
      <c r="CV11" s="19" t="str">
        <f>[6]ĐTCS!$L12</f>
        <v>C</v>
      </c>
      <c r="CW11" s="19">
        <f>[6]ĐTCS!$M12</f>
        <v>2</v>
      </c>
      <c r="CX11" s="19">
        <f>'[6]Ngan Mach'!$K12</f>
        <v>8.9</v>
      </c>
      <c r="CY11" s="19" t="str">
        <f>'[6]Ngan Mach'!$L12</f>
        <v>A</v>
      </c>
      <c r="CZ11" s="19">
        <f>'[6]Ngan Mach'!$M12</f>
        <v>4</v>
      </c>
      <c r="DA11" s="19">
        <f>[6]KTVXL!$K12</f>
        <v>9.1</v>
      </c>
      <c r="DB11" s="19" t="str">
        <f>[6]KTVXL!$L12</f>
        <v>A</v>
      </c>
      <c r="DC11" s="19">
        <f>[6]KTVXL!$M12</f>
        <v>4</v>
      </c>
      <c r="DD11" s="19">
        <f>[6]ATĐ!$K12</f>
        <v>8.6</v>
      </c>
      <c r="DE11" s="19" t="str">
        <f>[6]ATĐ!$L12</f>
        <v>A</v>
      </c>
      <c r="DF11" s="19">
        <f>[6]ATĐ!$M12</f>
        <v>4</v>
      </c>
      <c r="DG11" s="19">
        <f>'[6]ĐA ĐTCS'!$K12</f>
        <v>7</v>
      </c>
      <c r="DH11" s="19" t="str">
        <f>'[6]ĐA ĐTCS'!$L12</f>
        <v>B</v>
      </c>
      <c r="DI11" s="19">
        <f>'[6]ĐA ĐTCS'!$M12</f>
        <v>3</v>
      </c>
      <c r="DJ11" s="19">
        <f>'[7]ĐKS&amp;TN'!$K12</f>
        <v>8.8000000000000007</v>
      </c>
      <c r="DK11" s="41" t="str">
        <f>'[7]ĐKS&amp;TN'!$L12</f>
        <v>A</v>
      </c>
      <c r="DL11" s="19">
        <f>'[7]ĐKS&amp;TN'!$M12</f>
        <v>4</v>
      </c>
      <c r="DM11" s="19">
        <f>'[7]ĐA ĐKS'!$H12</f>
        <v>9</v>
      </c>
      <c r="DN11" s="41" t="str">
        <f>'[7]ĐA ĐKS'!$I12</f>
        <v>A</v>
      </c>
      <c r="DO11" s="19">
        <f>'[7]ĐA ĐKS'!$J12</f>
        <v>4</v>
      </c>
      <c r="DP11" s="19">
        <f>[7]HTCCD!$K12</f>
        <v>7.4499999999999993</v>
      </c>
      <c r="DQ11" s="41" t="str">
        <f>[7]HTCCD!$L12</f>
        <v>B</v>
      </c>
      <c r="DR11" s="19">
        <f>[7]HTCCD!$M12</f>
        <v>3</v>
      </c>
      <c r="DS11" s="19">
        <f>[7]DAHTCCD!$H12</f>
        <v>9.1999999999999993</v>
      </c>
      <c r="DT11" s="41" t="str">
        <f>[7]DAHTCCD!$I12</f>
        <v>A</v>
      </c>
      <c r="DU11" s="19">
        <f>[7]DAHTCCD!$J12</f>
        <v>4</v>
      </c>
      <c r="DV11" s="19">
        <f>[7]TTS!$K12</f>
        <v>7.3</v>
      </c>
      <c r="DW11" s="19" t="str">
        <f>[7]TTS!$L12</f>
        <v>B</v>
      </c>
      <c r="DX11" s="19">
        <f>[7]TTS!$M12</f>
        <v>3</v>
      </c>
      <c r="DY11" s="19">
        <f>'[7]BV rơle'!$K12</f>
        <v>8.4</v>
      </c>
      <c r="DZ11" s="19" t="str">
        <f>'[7]BV rơle'!$L12</f>
        <v>B</v>
      </c>
      <c r="EA11" s="19">
        <f>'[7]BV rơle'!$M12</f>
        <v>3</v>
      </c>
      <c r="EB11" s="19">
        <f>[7]TTNT!$H12</f>
        <v>9.5</v>
      </c>
      <c r="EC11" s="19" t="str">
        <f>[7]TTNT!$I12</f>
        <v>A</v>
      </c>
      <c r="ED11" s="19">
        <f>[7]TTNT!$J12</f>
        <v>4</v>
      </c>
      <c r="EE11" s="19">
        <f>[8]PDTBA!$K12</f>
        <v>8.5</v>
      </c>
      <c r="EF11" s="19" t="str">
        <f>[8]PDTBA!$L12</f>
        <v>A</v>
      </c>
      <c r="EG11" s="19">
        <f>[8]PDTBA!$M12</f>
        <v>4</v>
      </c>
      <c r="EH11" s="19">
        <f>'[8]ĐA PDTBA'!$G12</f>
        <v>8.5</v>
      </c>
      <c r="EI11" s="19" t="str">
        <f>'[8]ĐA PDTBA'!$H12</f>
        <v>A</v>
      </c>
      <c r="EJ11" s="19">
        <f>'[8]ĐA PDTBA'!$I12</f>
        <v>4</v>
      </c>
      <c r="EK11" s="19">
        <f>[8]PDNMD!$K12</f>
        <v>6.1</v>
      </c>
      <c r="EL11" s="19" t="str">
        <f>[8]PDNMD!$L12</f>
        <v>C</v>
      </c>
      <c r="EM11" s="19">
        <f>[8]PDNMD!$M12</f>
        <v>2</v>
      </c>
      <c r="EN11" s="19">
        <f>'[8]TDD&amp;TN'!$K12</f>
        <v>8.3000000000000007</v>
      </c>
      <c r="EO11" s="19" t="str">
        <f>'[8]TDD&amp;TN'!$L12</f>
        <v>B</v>
      </c>
      <c r="EP11" s="19">
        <f>'[8]TDD&amp;TN'!$M12</f>
        <v>3</v>
      </c>
      <c r="EQ11" s="19">
        <f>'[8]KTCA&amp;TN'!$K12</f>
        <v>9.1999999999999993</v>
      </c>
      <c r="ER11" s="19" t="str">
        <f>'[8]KTCA&amp;TN'!$L12</f>
        <v>A</v>
      </c>
      <c r="ES11" s="19">
        <f>'[8]KTCA&amp;TN'!$M12</f>
        <v>4</v>
      </c>
      <c r="ET11" s="19">
        <f>[8]LDPP!$K12</f>
        <v>8</v>
      </c>
      <c r="EU11" s="19" t="str">
        <f>[8]LDPP!$L12</f>
        <v>B</v>
      </c>
      <c r="EV11" s="19">
        <f>[8]LDPP!$M12</f>
        <v>3</v>
      </c>
      <c r="EW11" s="19">
        <f>[8]TTCN!$G12</f>
        <v>8.6</v>
      </c>
      <c r="EX11" s="19" t="str">
        <f>[8]TTCN!$H12</f>
        <v>A</v>
      </c>
      <c r="EY11" s="19">
        <f>[8]TTCN!$I12</f>
        <v>4</v>
      </c>
      <c r="EZ11" s="19">
        <f>[9]QH!$K12</f>
        <v>8.5</v>
      </c>
      <c r="FA11" s="19" t="str">
        <f>[9]QH!$L12</f>
        <v>A</v>
      </c>
      <c r="FB11" s="19">
        <f>[9]QH!$M12</f>
        <v>4</v>
      </c>
      <c r="FC11" s="19">
        <f>[9]VHHTĐ!$K12</f>
        <v>9.5</v>
      </c>
      <c r="FD11" s="19" t="str">
        <f>[9]VHHTĐ!$L12</f>
        <v>A</v>
      </c>
      <c r="FE11" s="19">
        <f>[9]VHHTĐ!$M12</f>
        <v>4</v>
      </c>
      <c r="FF11" s="19">
        <f>[9]GTMD!$K12</f>
        <v>8.8000000000000007</v>
      </c>
      <c r="FG11" s="19" t="str">
        <f>[9]GTMD!$L12</f>
        <v>A</v>
      </c>
      <c r="FH11" s="19">
        <f>[9]GTMD!$M12</f>
        <v>4</v>
      </c>
      <c r="FI11" s="19">
        <f>[9]TTKS!$G12</f>
        <v>9.5</v>
      </c>
      <c r="FJ11" s="19" t="str">
        <f>[9]TTKS!$H12</f>
        <v>A</v>
      </c>
      <c r="FK11" s="19">
        <f>[9]TTKS!$I12</f>
        <v>4</v>
      </c>
      <c r="FL11" s="19">
        <f>[9]TĐH!$K12</f>
        <v>8.8000000000000007</v>
      </c>
      <c r="FM11" s="19" t="str">
        <f>[9]TĐH!$L12</f>
        <v>A</v>
      </c>
      <c r="FN11" s="19">
        <f>[9]TĐH!$M12</f>
        <v>4</v>
      </c>
      <c r="FO11" s="19">
        <f>[9]TTTN!$H12</f>
        <v>9.6</v>
      </c>
      <c r="FP11" s="19" t="str">
        <f>[9]TTTN!$I12</f>
        <v>A</v>
      </c>
      <c r="FQ11" s="19">
        <f>[9]TTTN!$J12</f>
        <v>4</v>
      </c>
      <c r="FR11" s="63">
        <v>8.8000000000000007</v>
      </c>
      <c r="FS11" s="19" t="s">
        <v>74</v>
      </c>
      <c r="FT11" s="19">
        <v>4</v>
      </c>
      <c r="FU11" s="33">
        <f t="shared" si="1"/>
        <v>3.47</v>
      </c>
      <c r="FV11" s="34">
        <f t="shared" si="2"/>
        <v>8.2899999999999991</v>
      </c>
      <c r="FW11" s="35" t="str">
        <f t="shared" si="0"/>
        <v>Giỏi</v>
      </c>
      <c r="FX11" s="36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</row>
    <row r="12" spans="1:195" s="38" customFormat="1" ht="21.95" customHeight="1" x14ac:dyDescent="0.25">
      <c r="A12" s="24">
        <v>4</v>
      </c>
      <c r="B12" s="25" t="s">
        <v>79</v>
      </c>
      <c r="C12" s="26" t="s">
        <v>80</v>
      </c>
      <c r="D12" s="27" t="s">
        <v>81</v>
      </c>
      <c r="E12" s="25" t="s">
        <v>82</v>
      </c>
      <c r="F12" s="28">
        <v>5.4</v>
      </c>
      <c r="G12" s="28" t="s">
        <v>68</v>
      </c>
      <c r="H12" s="28">
        <v>1</v>
      </c>
      <c r="I12" s="28">
        <v>5.7</v>
      </c>
      <c r="J12" s="28" t="s">
        <v>69</v>
      </c>
      <c r="K12" s="28">
        <v>2</v>
      </c>
      <c r="L12" s="19">
        <f>'[1]Toan cao cấp A1'!$K17</f>
        <v>6.3</v>
      </c>
      <c r="M12" s="19" t="str">
        <f>'[1]Toan cao cấp A1'!$L17</f>
        <v>C</v>
      </c>
      <c r="N12" s="19">
        <f>'[1]Toan cao cấp A1'!$M17</f>
        <v>2</v>
      </c>
      <c r="O12" s="19">
        <f>'[1]Nguyen ly 1'!$K17</f>
        <v>4.2</v>
      </c>
      <c r="P12" s="19" t="str">
        <f>'[1]Nguyen ly 1'!$L17</f>
        <v>D</v>
      </c>
      <c r="Q12" s="19">
        <f>'[1]Nguyen ly 1'!$M17</f>
        <v>1</v>
      </c>
      <c r="R12" s="29">
        <f>[1]VLĐC!$K17</f>
        <v>5</v>
      </c>
      <c r="S12" s="29" t="str">
        <f>[1]VLĐC!$L17</f>
        <v>D</v>
      </c>
      <c r="T12" s="29">
        <f>[1]VLĐC!$M17</f>
        <v>1</v>
      </c>
      <c r="U12" s="29">
        <f>[1]PLĐC!$K17</f>
        <v>5.2</v>
      </c>
      <c r="V12" s="29" t="str">
        <f>[1]PLĐC!$L17</f>
        <v>D</v>
      </c>
      <c r="W12" s="29">
        <f>[1]PLĐC!$M17</f>
        <v>1</v>
      </c>
      <c r="X12" s="19">
        <f>[2]KHMT!$K17</f>
        <v>6.9</v>
      </c>
      <c r="Y12" s="19" t="str">
        <f>[2]KHMT!$L17</f>
        <v>C</v>
      </c>
      <c r="Z12" s="19">
        <f>[2]KHMT!$M17</f>
        <v>2</v>
      </c>
      <c r="AA12" s="19">
        <f>[2]XSTK!$K17</f>
        <v>4.5999999999999996</v>
      </c>
      <c r="AB12" s="19" t="str">
        <f>[2]XSTK!$L17</f>
        <v>D</v>
      </c>
      <c r="AC12" s="19">
        <f>[2]XSTK!$M17</f>
        <v>1</v>
      </c>
      <c r="AD12" s="19">
        <f>'[2]VTK &amp;VKTTMVT'!$K17</f>
        <v>5.2</v>
      </c>
      <c r="AE12" s="19" t="str">
        <f>'[2]VTK &amp;VKTTMVT'!$L17</f>
        <v>D</v>
      </c>
      <c r="AF12" s="19">
        <f>'[2]VTK &amp;VKTTMVT'!$M17</f>
        <v>1</v>
      </c>
      <c r="AG12" s="19">
        <f>[2]NL2!$K17</f>
        <v>7.4</v>
      </c>
      <c r="AH12" s="19" t="str">
        <f>[2]NL2!$L17</f>
        <v>B</v>
      </c>
      <c r="AI12" s="19">
        <f>[2]NL2!$M17</f>
        <v>3</v>
      </c>
      <c r="AJ12" s="29">
        <f>'[2]Toan CC A2'!$K17</f>
        <v>6.2</v>
      </c>
      <c r="AK12" s="29" t="str">
        <f>'[2]Toan CC A2'!$L17</f>
        <v>C</v>
      </c>
      <c r="AL12" s="29">
        <f>'[2]Toan CC A2'!$M17</f>
        <v>2</v>
      </c>
      <c r="AM12" s="19">
        <f>'[2]Tin học ĐC'!$K17</f>
        <v>6.1</v>
      </c>
      <c r="AN12" s="19" t="str">
        <f>'[2]Tin học ĐC'!$L17</f>
        <v>C</v>
      </c>
      <c r="AO12" s="19">
        <f>'[2]Tin học ĐC'!$M17</f>
        <v>2</v>
      </c>
      <c r="AP12" s="19">
        <f>'[3]TT HCM'!$K17</f>
        <v>8.8000000000000007</v>
      </c>
      <c r="AQ12" s="19" t="str">
        <f>'[3]TT HCM'!$L17</f>
        <v>A</v>
      </c>
      <c r="AR12" s="19">
        <f>'[3]TT HCM'!$M17</f>
        <v>4</v>
      </c>
      <c r="AS12" s="19">
        <f>'[3]Toán A3'!$K17</f>
        <v>6.2</v>
      </c>
      <c r="AT12" s="19" t="str">
        <f>'[3]Toán A3'!$L17</f>
        <v>C</v>
      </c>
      <c r="AU12" s="19">
        <f>'[3]Toán A3'!$M17</f>
        <v>2</v>
      </c>
      <c r="AV12" s="19">
        <f>'[3]Mach dien và TN'!$K17</f>
        <v>6.5</v>
      </c>
      <c r="AW12" s="19" t="str">
        <f>'[3]Mach dien và TN'!$L17</f>
        <v>C</v>
      </c>
      <c r="AX12" s="19">
        <f>'[3]Mach dien và TN'!$M17</f>
        <v>2</v>
      </c>
      <c r="AY12" s="29">
        <f>'[3]LK &amp;ĐT'!$K17</f>
        <v>5.8</v>
      </c>
      <c r="AZ12" s="29" t="str">
        <f>'[3]LK &amp;ĐT'!$L17</f>
        <v>C</v>
      </c>
      <c r="BA12" s="29">
        <f>'[3]LK &amp;ĐT'!$M17</f>
        <v>2</v>
      </c>
      <c r="BB12" s="28">
        <v>6</v>
      </c>
      <c r="BC12" s="28" t="s">
        <v>69</v>
      </c>
      <c r="BD12" s="28">
        <v>2</v>
      </c>
      <c r="BE12" s="19">
        <f>'[3]LTtruong ĐT'!$K17</f>
        <v>7.5</v>
      </c>
      <c r="BF12" s="19" t="str">
        <f>'[3]LTtruong ĐT'!$L17</f>
        <v>B</v>
      </c>
      <c r="BG12" s="19">
        <f>'[3]LTtruong ĐT'!$M17</f>
        <v>3</v>
      </c>
      <c r="BH12" s="19">
        <f>[4]DLCMDCSVN!$K13</f>
        <v>5.2</v>
      </c>
      <c r="BI12" s="19" t="str">
        <f>[4]DLCMDCSVN!$L13</f>
        <v>D</v>
      </c>
      <c r="BJ12" s="19">
        <f>[4]DLCMDCSVN!$M13</f>
        <v>1</v>
      </c>
      <c r="BK12" s="28">
        <v>4.3</v>
      </c>
      <c r="BL12" s="28" t="s">
        <v>68</v>
      </c>
      <c r="BM12" s="28">
        <v>1</v>
      </c>
      <c r="BN12" s="19">
        <f>[4]PPNCKH!$K13</f>
        <v>6.6</v>
      </c>
      <c r="BO12" s="19" t="str">
        <f>[4]PPNCKH!$L13</f>
        <v>C</v>
      </c>
      <c r="BP12" s="19">
        <f>[4]PPNCKH!$M13</f>
        <v>2</v>
      </c>
      <c r="BQ12" s="19">
        <f>'[4]TA chuyen nganh'!$K13</f>
        <v>8.1</v>
      </c>
      <c r="BR12" s="19" t="str">
        <f>'[4]TA chuyen nganh'!$L13</f>
        <v>B</v>
      </c>
      <c r="BS12" s="19">
        <f>'[4]TA chuyen nganh'!$M13</f>
        <v>3</v>
      </c>
      <c r="BT12" s="39">
        <f>[4]Vatlieudien!$K13</f>
        <v>6.8</v>
      </c>
      <c r="BU12" s="40" t="str">
        <f>[4]Vatlieudien!$L13</f>
        <v>C</v>
      </c>
      <c r="BV12" s="40">
        <f>[4]Vatlieudien!$M13</f>
        <v>2</v>
      </c>
      <c r="BW12" s="28">
        <v>5.2</v>
      </c>
      <c r="BX12" s="28" t="s">
        <v>68</v>
      </c>
      <c r="BY12" s="28">
        <v>1</v>
      </c>
      <c r="BZ12" s="28">
        <v>5.9</v>
      </c>
      <c r="CA12" s="28" t="s">
        <v>69</v>
      </c>
      <c r="CB12" s="28">
        <v>2</v>
      </c>
      <c r="CC12" s="19">
        <f>'[5]ĐA MĐ'!$H13</f>
        <v>6.4</v>
      </c>
      <c r="CD12" s="19" t="str">
        <f>'[5]ĐA MĐ'!$I13</f>
        <v>C</v>
      </c>
      <c r="CE12" s="19">
        <f>'[5]ĐA MĐ'!$J13</f>
        <v>2</v>
      </c>
      <c r="CF12" s="28">
        <v>6.9</v>
      </c>
      <c r="CG12" s="28" t="s">
        <v>69</v>
      </c>
      <c r="CH12" s="28">
        <v>2</v>
      </c>
      <c r="CI12" s="19">
        <f>[5]KTXS!$K13</f>
        <v>4.9000000000000004</v>
      </c>
      <c r="CJ12" s="19" t="str">
        <f>[5]KTXS!$L13</f>
        <v>D</v>
      </c>
      <c r="CK12" s="19">
        <f>[5]KTXS!$M13</f>
        <v>1</v>
      </c>
      <c r="CL12" s="28">
        <v>6.4</v>
      </c>
      <c r="CM12" s="28" t="s">
        <v>69</v>
      </c>
      <c r="CN12" s="28">
        <v>2</v>
      </c>
      <c r="CO12" s="19">
        <f>[6]XLTH!$K13</f>
        <v>6.7</v>
      </c>
      <c r="CP12" s="19" t="str">
        <f>[6]XLTH!$L13</f>
        <v>C</v>
      </c>
      <c r="CQ12" s="19">
        <f>[6]XLTH!$M13</f>
        <v>2</v>
      </c>
      <c r="CR12" s="19">
        <f>[6]LTC!$K13</f>
        <v>7.3</v>
      </c>
      <c r="CS12" s="19" t="str">
        <f>[6]LTC!$L13</f>
        <v>B</v>
      </c>
      <c r="CT12" s="19">
        <f>[6]LTC!$M13</f>
        <v>3</v>
      </c>
      <c r="CU12" s="28">
        <v>7.9</v>
      </c>
      <c r="CV12" s="28" t="s">
        <v>70</v>
      </c>
      <c r="CW12" s="28">
        <v>3</v>
      </c>
      <c r="CX12" s="19">
        <f>'[6]Ngan Mach'!$K13</f>
        <v>6.4</v>
      </c>
      <c r="CY12" s="19" t="str">
        <f>'[6]Ngan Mach'!$L13</f>
        <v>C</v>
      </c>
      <c r="CZ12" s="19">
        <f>'[6]Ngan Mach'!$M13</f>
        <v>2</v>
      </c>
      <c r="DA12" s="19">
        <f>[6]KTVXL!$K13</f>
        <v>5.0999999999999996</v>
      </c>
      <c r="DB12" s="19" t="str">
        <f>[6]KTVXL!$L13</f>
        <v>D</v>
      </c>
      <c r="DC12" s="19">
        <f>[6]KTVXL!$M13</f>
        <v>1</v>
      </c>
      <c r="DD12" s="19">
        <f>[6]ATĐ!$K13</f>
        <v>7.5</v>
      </c>
      <c r="DE12" s="19" t="str">
        <f>[6]ATĐ!$L13</f>
        <v>B</v>
      </c>
      <c r="DF12" s="19">
        <f>[6]ATĐ!$M13</f>
        <v>3</v>
      </c>
      <c r="DG12" s="28">
        <f>'[6]ĐA ĐTCS'!$K13</f>
        <v>3.9</v>
      </c>
      <c r="DH12" s="28" t="str">
        <f>'[6]ĐA ĐTCS'!$L13</f>
        <v>F</v>
      </c>
      <c r="DI12" s="28">
        <f>'[6]ĐA ĐTCS'!$M13</f>
        <v>0</v>
      </c>
      <c r="DJ12" s="28">
        <v>7.6</v>
      </c>
      <c r="DK12" s="32" t="s">
        <v>70</v>
      </c>
      <c r="DL12" s="28">
        <v>3</v>
      </c>
      <c r="DM12" s="19">
        <f>'[7]ĐA ĐKS'!$H13</f>
        <v>6</v>
      </c>
      <c r="DN12" s="41" t="str">
        <f>'[7]ĐA ĐKS'!$I13</f>
        <v>C</v>
      </c>
      <c r="DO12" s="19">
        <f>'[7]ĐA ĐKS'!$J13</f>
        <v>2</v>
      </c>
      <c r="DP12" s="28">
        <v>7.2</v>
      </c>
      <c r="DQ12" s="32" t="s">
        <v>70</v>
      </c>
      <c r="DR12" s="28">
        <v>3</v>
      </c>
      <c r="DS12" s="28">
        <v>5.4</v>
      </c>
      <c r="DT12" s="32" t="s">
        <v>68</v>
      </c>
      <c r="DU12" s="28">
        <v>1</v>
      </c>
      <c r="DV12" s="28">
        <v>5.0999999999999996</v>
      </c>
      <c r="DW12" s="28" t="s">
        <v>68</v>
      </c>
      <c r="DX12" s="28">
        <v>1</v>
      </c>
      <c r="DY12" s="19">
        <f>'[7]BV rơle'!$K13</f>
        <v>7.5</v>
      </c>
      <c r="DZ12" s="19" t="str">
        <f>'[7]BV rơle'!$L13</f>
        <v>B</v>
      </c>
      <c r="EA12" s="19">
        <f>'[7]BV rơle'!$M13</f>
        <v>3</v>
      </c>
      <c r="EB12" s="19">
        <f>[7]TTNT!$H13</f>
        <v>8.8000000000000007</v>
      </c>
      <c r="EC12" s="19" t="str">
        <f>[7]TTNT!$I13</f>
        <v>A</v>
      </c>
      <c r="ED12" s="19">
        <f>[7]TTNT!$J13</f>
        <v>4</v>
      </c>
      <c r="EE12" s="28">
        <v>7.1</v>
      </c>
      <c r="EF12" s="28" t="s">
        <v>70</v>
      </c>
      <c r="EG12" s="28">
        <v>3</v>
      </c>
      <c r="EH12" s="19">
        <f>'[8]ĐA PDTBA'!$G13</f>
        <v>8.5</v>
      </c>
      <c r="EI12" s="19" t="str">
        <f>'[8]ĐA PDTBA'!$H13</f>
        <v>A</v>
      </c>
      <c r="EJ12" s="19">
        <f>'[8]ĐA PDTBA'!$I13</f>
        <v>4</v>
      </c>
      <c r="EK12" s="19">
        <f>[8]PDNMD!$K13</f>
        <v>5.4</v>
      </c>
      <c r="EL12" s="19" t="str">
        <f>[8]PDNMD!$L13</f>
        <v>D</v>
      </c>
      <c r="EM12" s="19">
        <f>[8]PDNMD!$M13</f>
        <v>1</v>
      </c>
      <c r="EN12" s="19">
        <f>'[8]TDD&amp;TN'!$K13</f>
        <v>8.1</v>
      </c>
      <c r="EO12" s="19" t="str">
        <f>'[8]TDD&amp;TN'!$L13</f>
        <v>B</v>
      </c>
      <c r="EP12" s="19">
        <f>'[8]TDD&amp;TN'!$M13</f>
        <v>3</v>
      </c>
      <c r="EQ12" s="19">
        <f>'[8]KTCA&amp;TN'!$K13</f>
        <v>7.3</v>
      </c>
      <c r="ER12" s="19" t="str">
        <f>'[8]KTCA&amp;TN'!$L13</f>
        <v>B</v>
      </c>
      <c r="ES12" s="19">
        <f>'[8]KTCA&amp;TN'!$M13</f>
        <v>3</v>
      </c>
      <c r="ET12" s="28">
        <v>7.6</v>
      </c>
      <c r="EU12" s="28" t="s">
        <v>70</v>
      </c>
      <c r="EV12" s="28">
        <v>3</v>
      </c>
      <c r="EW12" s="19">
        <f>[8]TTCN!$G13</f>
        <v>7.7</v>
      </c>
      <c r="EX12" s="19" t="str">
        <f>[8]TTCN!$H13</f>
        <v>B</v>
      </c>
      <c r="EY12" s="19">
        <f>[8]TTCN!$I13</f>
        <v>3</v>
      </c>
      <c r="EZ12" s="19">
        <f>[9]QH!$K13</f>
        <v>6.1</v>
      </c>
      <c r="FA12" s="19" t="str">
        <f>[9]QH!$L13</f>
        <v>C</v>
      </c>
      <c r="FB12" s="19">
        <f>[9]QH!$M13</f>
        <v>2</v>
      </c>
      <c r="FC12" s="19">
        <f>[9]VHHTĐ!$K13</f>
        <v>7.8</v>
      </c>
      <c r="FD12" s="19" t="str">
        <f>[9]VHHTĐ!$L13</f>
        <v>B</v>
      </c>
      <c r="FE12" s="19">
        <f>[9]VHHTĐ!$M13</f>
        <v>3</v>
      </c>
      <c r="FF12" s="19">
        <f>[9]GTMD!$K13</f>
        <v>7.3</v>
      </c>
      <c r="FG12" s="19" t="str">
        <f>[9]GTMD!$L13</f>
        <v>B</v>
      </c>
      <c r="FH12" s="19">
        <f>[9]GTMD!$M13</f>
        <v>3</v>
      </c>
      <c r="FI12" s="19">
        <f>[9]TTKS!$G13</f>
        <v>9</v>
      </c>
      <c r="FJ12" s="19" t="str">
        <f>[9]TTKS!$H13</f>
        <v>A</v>
      </c>
      <c r="FK12" s="19">
        <f>[9]TTKS!$I13</f>
        <v>4</v>
      </c>
      <c r="FL12" s="19">
        <f>[9]TĐH!$K13</f>
        <v>8.6999999999999993</v>
      </c>
      <c r="FM12" s="19" t="str">
        <f>[9]TĐH!$L13</f>
        <v>A</v>
      </c>
      <c r="FN12" s="19">
        <f>[9]TĐH!$M13</f>
        <v>4</v>
      </c>
      <c r="FO12" s="19">
        <f>[9]TTTN!$H13</f>
        <v>8.1</v>
      </c>
      <c r="FP12" s="19" t="str">
        <f>[9]TTTN!$I13</f>
        <v>B</v>
      </c>
      <c r="FQ12" s="19">
        <f>[9]TTTN!$J13</f>
        <v>3</v>
      </c>
      <c r="FR12" s="63">
        <v>7.5</v>
      </c>
      <c r="FS12" s="19" t="s">
        <v>70</v>
      </c>
      <c r="FT12" s="19">
        <v>3</v>
      </c>
      <c r="FU12" s="33">
        <f t="shared" si="1"/>
        <v>2.27</v>
      </c>
      <c r="FV12" s="34">
        <f t="shared" si="2"/>
        <v>6.65</v>
      </c>
      <c r="FW12" s="35" t="str">
        <f t="shared" si="0"/>
        <v>Trung bình</v>
      </c>
      <c r="FX12" s="36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</row>
    <row r="13" spans="1:195" s="38" customFormat="1" ht="21.95" customHeight="1" x14ac:dyDescent="0.25">
      <c r="A13" s="24">
        <v>5</v>
      </c>
      <c r="B13" s="25" t="s">
        <v>83</v>
      </c>
      <c r="C13" s="26" t="s">
        <v>84</v>
      </c>
      <c r="D13" s="27" t="s">
        <v>85</v>
      </c>
      <c r="E13" s="25" t="s">
        <v>86</v>
      </c>
      <c r="F13" s="28">
        <v>4.5999999999999996</v>
      </c>
      <c r="G13" s="28" t="s">
        <v>68</v>
      </c>
      <c r="H13" s="28">
        <v>1</v>
      </c>
      <c r="I13" s="28">
        <v>5.9</v>
      </c>
      <c r="J13" s="28" t="s">
        <v>69</v>
      </c>
      <c r="K13" s="28">
        <v>2</v>
      </c>
      <c r="L13" s="19">
        <f>'[1]Toan cao cấp A1'!$K19</f>
        <v>5.6</v>
      </c>
      <c r="M13" s="19" t="str">
        <f>'[1]Toan cao cấp A1'!$L19</f>
        <v>C</v>
      </c>
      <c r="N13" s="19">
        <f>'[1]Toan cao cấp A1'!$M19</f>
        <v>2</v>
      </c>
      <c r="O13" s="28">
        <v>5.2</v>
      </c>
      <c r="P13" s="28" t="str">
        <f>'[1]Nguyen ly 1'!$L19</f>
        <v>D</v>
      </c>
      <c r="Q13" s="28">
        <f>'[1]Nguyen ly 1'!$M19</f>
        <v>1</v>
      </c>
      <c r="R13" s="29">
        <f>[1]VLĐC!$K19</f>
        <v>6.5</v>
      </c>
      <c r="S13" s="29" t="str">
        <f>[1]VLĐC!$L19</f>
        <v>C</v>
      </c>
      <c r="T13" s="29">
        <f>[1]VLĐC!$M19</f>
        <v>2</v>
      </c>
      <c r="U13" s="29">
        <f>[1]PLĐC!$K19</f>
        <v>5.9</v>
      </c>
      <c r="V13" s="29" t="str">
        <f>[1]PLĐC!$L19</f>
        <v>C</v>
      </c>
      <c r="W13" s="29">
        <f>[1]PLĐC!$M19</f>
        <v>2</v>
      </c>
      <c r="X13" s="19">
        <f>[2]KHMT!$K19</f>
        <v>7.7</v>
      </c>
      <c r="Y13" s="19" t="str">
        <f>[2]KHMT!$L19</f>
        <v>B</v>
      </c>
      <c r="Z13" s="19">
        <f>[2]KHMT!$M19</f>
        <v>3</v>
      </c>
      <c r="AA13" s="28">
        <v>4.2</v>
      </c>
      <c r="AB13" s="28" t="s">
        <v>68</v>
      </c>
      <c r="AC13" s="28">
        <v>1</v>
      </c>
      <c r="AD13" s="19">
        <f>'[2]VTK &amp;VKTTMVT'!$K19</f>
        <v>8</v>
      </c>
      <c r="AE13" s="19" t="str">
        <f>'[2]VTK &amp;VKTTMVT'!$L19</f>
        <v>B</v>
      </c>
      <c r="AF13" s="19">
        <f>'[2]VTK &amp;VKTTMVT'!$M19</f>
        <v>3</v>
      </c>
      <c r="AG13" s="19">
        <f>[2]NL2!$K19</f>
        <v>8.1999999999999993</v>
      </c>
      <c r="AH13" s="19" t="str">
        <f>[2]NL2!$L19</f>
        <v>B</v>
      </c>
      <c r="AI13" s="19">
        <f>[2]NL2!$M19</f>
        <v>3</v>
      </c>
      <c r="AJ13" s="29">
        <f>'[2]Toan CC A2'!$K19</f>
        <v>6.3</v>
      </c>
      <c r="AK13" s="29" t="str">
        <f>'[2]Toan CC A2'!$L19</f>
        <v>C</v>
      </c>
      <c r="AL13" s="29">
        <f>'[2]Toan CC A2'!$M19</f>
        <v>2</v>
      </c>
      <c r="AM13" s="19">
        <f>'[2]Tin học ĐC'!$K19</f>
        <v>9</v>
      </c>
      <c r="AN13" s="19" t="str">
        <f>'[2]Tin học ĐC'!$L19</f>
        <v>A</v>
      </c>
      <c r="AO13" s="19">
        <f>'[2]Tin học ĐC'!$M19</f>
        <v>4</v>
      </c>
      <c r="AP13" s="19">
        <f>'[3]TT HCM'!$K19</f>
        <v>7.9</v>
      </c>
      <c r="AQ13" s="19" t="str">
        <f>'[3]TT HCM'!$L19</f>
        <v>B</v>
      </c>
      <c r="AR13" s="19">
        <f>'[3]TT HCM'!$M19</f>
        <v>3</v>
      </c>
      <c r="AS13" s="19">
        <f>'[3]Toán A3'!$K19</f>
        <v>5.9</v>
      </c>
      <c r="AT13" s="19" t="str">
        <f>'[3]Toán A3'!$L19</f>
        <v>C</v>
      </c>
      <c r="AU13" s="19">
        <f>'[3]Toán A3'!$M19</f>
        <v>2</v>
      </c>
      <c r="AV13" s="19">
        <f>'[3]Mach dien và TN'!$K19</f>
        <v>5.7</v>
      </c>
      <c r="AW13" s="19" t="str">
        <f>'[3]Mach dien và TN'!$L19</f>
        <v>C</v>
      </c>
      <c r="AX13" s="19">
        <f>'[3]Mach dien và TN'!$M19</f>
        <v>2</v>
      </c>
      <c r="AY13" s="29">
        <f>'[3]LK &amp;ĐT'!$K19</f>
        <v>8.8000000000000007</v>
      </c>
      <c r="AZ13" s="29" t="str">
        <f>'[3]LK &amp;ĐT'!$L19</f>
        <v>A</v>
      </c>
      <c r="BA13" s="29">
        <f>'[3]LK &amp;ĐT'!$M19</f>
        <v>4</v>
      </c>
      <c r="BB13" s="19">
        <f>'[3]Mach ĐT&amp;TN'!$K19</f>
        <v>5.5</v>
      </c>
      <c r="BC13" s="19" t="str">
        <f>'[3]Mach ĐT&amp;TN'!$L19</f>
        <v>C</v>
      </c>
      <c r="BD13" s="19">
        <f>'[3]Mach ĐT&amp;TN'!$M19</f>
        <v>2</v>
      </c>
      <c r="BE13" s="19">
        <f>'[3]LTtruong ĐT'!$K19</f>
        <v>7.5</v>
      </c>
      <c r="BF13" s="19" t="str">
        <f>'[3]LTtruong ĐT'!$L19</f>
        <v>B</v>
      </c>
      <c r="BG13" s="19">
        <f>'[3]LTtruong ĐT'!$M19</f>
        <v>3</v>
      </c>
      <c r="BH13" s="19">
        <f>[4]DLCMDCSVN!$K15</f>
        <v>7.4</v>
      </c>
      <c r="BI13" s="19" t="str">
        <f>[4]DLCMDCSVN!$L15</f>
        <v>B</v>
      </c>
      <c r="BJ13" s="19">
        <f>[4]DLCMDCSVN!$M15</f>
        <v>3</v>
      </c>
      <c r="BK13" s="19">
        <f>'[4]LT điều khiển TDTT'!$K15</f>
        <v>4.4000000000000004</v>
      </c>
      <c r="BL13" s="19" t="str">
        <f>'[4]LT điều khiển TDTT'!$L15</f>
        <v>D</v>
      </c>
      <c r="BM13" s="19">
        <f>'[4]LT điều khiển TDTT'!$M15</f>
        <v>1</v>
      </c>
      <c r="BN13" s="19">
        <f>[4]PPNCKH!$K15</f>
        <v>8</v>
      </c>
      <c r="BO13" s="19" t="str">
        <f>[4]PPNCKH!$L15</f>
        <v>B</v>
      </c>
      <c r="BP13" s="19">
        <f>[4]PPNCKH!$M15</f>
        <v>3</v>
      </c>
      <c r="BQ13" s="19">
        <f>'[4]TA chuyen nganh'!$K15</f>
        <v>8.1999999999999993</v>
      </c>
      <c r="BR13" s="19" t="str">
        <f>'[4]TA chuyen nganh'!$L15</f>
        <v>B</v>
      </c>
      <c r="BS13" s="19">
        <f>'[4]TA chuyen nganh'!$M15</f>
        <v>3</v>
      </c>
      <c r="BT13" s="39">
        <f>[4]Vatlieudien!$K15</f>
        <v>6.6</v>
      </c>
      <c r="BU13" s="40" t="str">
        <f>[4]Vatlieudien!$L15</f>
        <v>C</v>
      </c>
      <c r="BV13" s="40">
        <f>[4]Vatlieudien!$M15</f>
        <v>2</v>
      </c>
      <c r="BW13" s="19">
        <f>'[4]KT đo luong va TN'!$K15</f>
        <v>7.4</v>
      </c>
      <c r="BX13" s="19" t="str">
        <f>'[4]KT đo luong va TN'!$L15</f>
        <v>B</v>
      </c>
      <c r="BY13" s="19">
        <f>'[4]KT đo luong va TN'!$M15</f>
        <v>3</v>
      </c>
      <c r="BZ13" s="28">
        <v>6.4</v>
      </c>
      <c r="CA13" s="28" t="s">
        <v>69</v>
      </c>
      <c r="CB13" s="28">
        <v>2</v>
      </c>
      <c r="CC13" s="19">
        <f>'[5]ĐA MĐ'!$H15</f>
        <v>7.4</v>
      </c>
      <c r="CD13" s="19" t="str">
        <f>'[5]ĐA MĐ'!$I15</f>
        <v>B</v>
      </c>
      <c r="CE13" s="19">
        <f>'[5]ĐA MĐ'!$J15</f>
        <v>3</v>
      </c>
      <c r="CF13" s="19">
        <f>'[5]Khi cu dien'!$L15</f>
        <v>6.9</v>
      </c>
      <c r="CG13" s="19" t="str">
        <f>'[5]Khi cu dien'!$M15</f>
        <v>C</v>
      </c>
      <c r="CH13" s="19">
        <f>'[5]Khi cu dien'!$N15</f>
        <v>2</v>
      </c>
      <c r="CI13" s="28">
        <v>6.3</v>
      </c>
      <c r="CJ13" s="28" t="s">
        <v>69</v>
      </c>
      <c r="CK13" s="28">
        <v>2</v>
      </c>
      <c r="CL13" s="28">
        <v>6.3</v>
      </c>
      <c r="CM13" s="28" t="s">
        <v>69</v>
      </c>
      <c r="CN13" s="28">
        <v>2</v>
      </c>
      <c r="CO13" s="19">
        <f>[6]XLTH!$K15</f>
        <v>6.4</v>
      </c>
      <c r="CP13" s="19" t="str">
        <f>[6]XLTH!$L15</f>
        <v>C</v>
      </c>
      <c r="CQ13" s="19">
        <f>[6]XLTH!$M15</f>
        <v>2</v>
      </c>
      <c r="CR13" s="19">
        <f>[6]LTC!$K15</f>
        <v>7.5</v>
      </c>
      <c r="CS13" s="19" t="str">
        <f>[6]LTC!$L15</f>
        <v>B</v>
      </c>
      <c r="CT13" s="19">
        <f>[6]LTC!$M15</f>
        <v>3</v>
      </c>
      <c r="CU13" s="28">
        <v>9.4</v>
      </c>
      <c r="CV13" s="28" t="s">
        <v>74</v>
      </c>
      <c r="CW13" s="28">
        <v>4</v>
      </c>
      <c r="CX13" s="19">
        <f>'[6]Ngan Mach'!$K15</f>
        <v>5.5</v>
      </c>
      <c r="CY13" s="19" t="str">
        <f>'[6]Ngan Mach'!$L15</f>
        <v>C</v>
      </c>
      <c r="CZ13" s="19">
        <f>'[6]Ngan Mach'!$M15</f>
        <v>2</v>
      </c>
      <c r="DA13" s="19">
        <f>[6]KTVXL!$K15</f>
        <v>8.4</v>
      </c>
      <c r="DB13" s="19" t="str">
        <f>[6]KTVXL!$L15</f>
        <v>B</v>
      </c>
      <c r="DC13" s="19">
        <f>[6]KTVXL!$M15</f>
        <v>3</v>
      </c>
      <c r="DD13" s="19">
        <f>[6]ATĐ!$K15</f>
        <v>7.8</v>
      </c>
      <c r="DE13" s="19" t="str">
        <f>[6]ATĐ!$L15</f>
        <v>B</v>
      </c>
      <c r="DF13" s="19">
        <f>[6]ATĐ!$M15</f>
        <v>3</v>
      </c>
      <c r="DG13" s="19">
        <f>'[6]ĐA ĐTCS'!$K15</f>
        <v>5.4</v>
      </c>
      <c r="DH13" s="19" t="str">
        <f>'[6]ĐA ĐTCS'!$L15</f>
        <v>D</v>
      </c>
      <c r="DI13" s="19">
        <f>'[6]ĐA ĐTCS'!$M15</f>
        <v>1</v>
      </c>
      <c r="DJ13" s="19">
        <f>'[7]ĐKS&amp;TN'!$K15</f>
        <v>8.1999999999999993</v>
      </c>
      <c r="DK13" s="41" t="str">
        <f>'[7]ĐKS&amp;TN'!$L15</f>
        <v>B</v>
      </c>
      <c r="DL13" s="19">
        <f>'[7]ĐKS&amp;TN'!$M15</f>
        <v>3</v>
      </c>
      <c r="DM13" s="19">
        <f>'[7]ĐA ĐKS'!$H15</f>
        <v>9</v>
      </c>
      <c r="DN13" s="41" t="str">
        <f>'[7]ĐA ĐKS'!$I15</f>
        <v>A</v>
      </c>
      <c r="DO13" s="19">
        <f>'[7]ĐA ĐKS'!$J15</f>
        <v>4</v>
      </c>
      <c r="DP13" s="28">
        <v>8.6</v>
      </c>
      <c r="DQ13" s="32" t="s">
        <v>74</v>
      </c>
      <c r="DR13" s="28">
        <v>4</v>
      </c>
      <c r="DS13" s="19">
        <f>[7]DAHTCCD!$H15</f>
        <v>8.6999999999999993</v>
      </c>
      <c r="DT13" s="41" t="str">
        <f>[7]DAHTCCD!$I15</f>
        <v>A</v>
      </c>
      <c r="DU13" s="19">
        <f>[7]DAHTCCD!$J15</f>
        <v>4</v>
      </c>
      <c r="DV13" s="28">
        <v>6.6</v>
      </c>
      <c r="DW13" s="28" t="s">
        <v>69</v>
      </c>
      <c r="DX13" s="28">
        <v>2</v>
      </c>
      <c r="DY13" s="19">
        <f>'[7]BV rơle'!$K15</f>
        <v>8</v>
      </c>
      <c r="DZ13" s="19" t="str">
        <f>'[7]BV rơle'!$L15</f>
        <v>B</v>
      </c>
      <c r="EA13" s="19">
        <f>'[7]BV rơle'!$M15</f>
        <v>3</v>
      </c>
      <c r="EB13" s="19">
        <f>[7]TTNT!$H15</f>
        <v>9.15</v>
      </c>
      <c r="EC13" s="19" t="str">
        <f>[7]TTNT!$I15</f>
        <v>A</v>
      </c>
      <c r="ED13" s="19">
        <f>[7]TTNT!$J15</f>
        <v>4</v>
      </c>
      <c r="EE13" s="19">
        <f>[8]PDTBA!$K15</f>
        <v>8.1999999999999993</v>
      </c>
      <c r="EF13" s="19" t="str">
        <f>[8]PDTBA!$L15</f>
        <v>B</v>
      </c>
      <c r="EG13" s="19">
        <f>[8]PDTBA!$M15</f>
        <v>3</v>
      </c>
      <c r="EH13" s="19">
        <f>'[8]ĐA PDTBA'!$G15</f>
        <v>8.5</v>
      </c>
      <c r="EI13" s="19" t="str">
        <f>'[8]ĐA PDTBA'!$H15</f>
        <v>A</v>
      </c>
      <c r="EJ13" s="19">
        <f>'[8]ĐA PDTBA'!$I15</f>
        <v>4</v>
      </c>
      <c r="EK13" s="19">
        <f>[8]PDNMD!$K15</f>
        <v>5.5</v>
      </c>
      <c r="EL13" s="19" t="str">
        <f>[8]PDNMD!$L15</f>
        <v>C</v>
      </c>
      <c r="EM13" s="19">
        <f>[8]PDNMD!$M15</f>
        <v>2</v>
      </c>
      <c r="EN13" s="19">
        <f>'[8]TDD&amp;TN'!$K15</f>
        <v>8.1999999999999993</v>
      </c>
      <c r="EO13" s="19" t="str">
        <f>'[8]TDD&amp;TN'!$L15</f>
        <v>B</v>
      </c>
      <c r="EP13" s="19">
        <f>'[8]TDD&amp;TN'!$M15</f>
        <v>3</v>
      </c>
      <c r="EQ13" s="19">
        <f>'[8]KTCA&amp;TN'!$K15</f>
        <v>7.9</v>
      </c>
      <c r="ER13" s="19" t="str">
        <f>'[8]KTCA&amp;TN'!$L15</f>
        <v>B</v>
      </c>
      <c r="ES13" s="19">
        <f>'[8]KTCA&amp;TN'!$M15</f>
        <v>3</v>
      </c>
      <c r="ET13" s="28">
        <v>8</v>
      </c>
      <c r="EU13" s="28" t="s">
        <v>70</v>
      </c>
      <c r="EV13" s="28">
        <v>3</v>
      </c>
      <c r="EW13" s="19">
        <f>[8]TTCN!$G15</f>
        <v>8.3000000000000007</v>
      </c>
      <c r="EX13" s="19" t="str">
        <f>[8]TTCN!$H15</f>
        <v>B</v>
      </c>
      <c r="EY13" s="19">
        <f>[8]TTCN!$I15</f>
        <v>3</v>
      </c>
      <c r="EZ13" s="19">
        <f>[9]QH!$K14</f>
        <v>9.1999999999999993</v>
      </c>
      <c r="FA13" s="19" t="str">
        <f>[9]QH!$L14</f>
        <v>A</v>
      </c>
      <c r="FB13" s="19">
        <f>[9]QH!$M14</f>
        <v>4</v>
      </c>
      <c r="FC13" s="19">
        <f>[9]VHHTĐ!$K14</f>
        <v>7.2</v>
      </c>
      <c r="FD13" s="19" t="str">
        <f>[9]VHHTĐ!$L14</f>
        <v>B</v>
      </c>
      <c r="FE13" s="19">
        <f>[9]VHHTĐ!$M14</f>
        <v>3</v>
      </c>
      <c r="FF13" s="28">
        <v>8.4</v>
      </c>
      <c r="FG13" s="28" t="s">
        <v>70</v>
      </c>
      <c r="FH13" s="28">
        <v>3</v>
      </c>
      <c r="FI13" s="19">
        <f>[9]TTKS!$G14</f>
        <v>10</v>
      </c>
      <c r="FJ13" s="19" t="str">
        <f>[9]TTKS!$H14</f>
        <v>A</v>
      </c>
      <c r="FK13" s="19">
        <f>[9]TTKS!$I14</f>
        <v>4</v>
      </c>
      <c r="FL13" s="19">
        <f>[9]TĐH!$K14</f>
        <v>8.4</v>
      </c>
      <c r="FM13" s="19" t="str">
        <f>[9]TĐH!$L14</f>
        <v>B</v>
      </c>
      <c r="FN13" s="19">
        <f>[9]TĐH!$M14</f>
        <v>3</v>
      </c>
      <c r="FO13" s="19">
        <f>[9]TTTN!$H14</f>
        <v>9.4</v>
      </c>
      <c r="FP13" s="19" t="str">
        <f>[9]TTTN!$I14</f>
        <v>A</v>
      </c>
      <c r="FQ13" s="19">
        <f>[9]TTTN!$J14</f>
        <v>4</v>
      </c>
      <c r="FR13" s="19">
        <v>9</v>
      </c>
      <c r="FS13" s="19" t="s">
        <v>74</v>
      </c>
      <c r="FT13" s="19">
        <v>4</v>
      </c>
      <c r="FU13" s="33">
        <f t="shared" si="1"/>
        <v>2.81</v>
      </c>
      <c r="FV13" s="34">
        <f t="shared" si="2"/>
        <v>7.43</v>
      </c>
      <c r="FW13" s="35" t="str">
        <f t="shared" si="0"/>
        <v>Khá</v>
      </c>
      <c r="FX13" s="36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</row>
    <row r="14" spans="1:195" s="38" customFormat="1" ht="21.95" customHeight="1" x14ac:dyDescent="0.25">
      <c r="A14" s="24">
        <v>6</v>
      </c>
      <c r="B14" s="25" t="s">
        <v>87</v>
      </c>
      <c r="C14" s="42" t="s">
        <v>88</v>
      </c>
      <c r="D14" s="43" t="s">
        <v>89</v>
      </c>
      <c r="E14" s="25" t="s">
        <v>90</v>
      </c>
      <c r="F14" s="28">
        <v>5</v>
      </c>
      <c r="G14" s="28" t="s">
        <v>68</v>
      </c>
      <c r="H14" s="28">
        <v>1</v>
      </c>
      <c r="I14" s="19">
        <f>'[1]Hoa ĐC và TH'!$K21</f>
        <v>6.7</v>
      </c>
      <c r="J14" s="19" t="str">
        <f>'[1]Hoa ĐC và TH'!$L21</f>
        <v>C</v>
      </c>
      <c r="K14" s="19">
        <f>'[1]Hoa ĐC và TH'!$M21</f>
        <v>2</v>
      </c>
      <c r="L14" s="19">
        <f>'[1]Toan cao cấp A1'!$K21</f>
        <v>4.9000000000000004</v>
      </c>
      <c r="M14" s="19" t="str">
        <f>'[1]Toan cao cấp A1'!$L21</f>
        <v>D</v>
      </c>
      <c r="N14" s="19">
        <f>'[1]Toan cao cấp A1'!$M21</f>
        <v>1</v>
      </c>
      <c r="O14" s="19">
        <f>'[1]Nguyen ly 1'!$K21</f>
        <v>5.3</v>
      </c>
      <c r="P14" s="19" t="str">
        <f>'[1]Nguyen ly 1'!$L21</f>
        <v>D</v>
      </c>
      <c r="Q14" s="19">
        <f>'[1]Nguyen ly 1'!$M21</f>
        <v>1</v>
      </c>
      <c r="R14" s="28">
        <v>6.1</v>
      </c>
      <c r="S14" s="28" t="s">
        <v>69</v>
      </c>
      <c r="T14" s="28">
        <v>2</v>
      </c>
      <c r="U14" s="29">
        <f>[1]PLĐC!$K21</f>
        <v>6.9</v>
      </c>
      <c r="V14" s="29" t="str">
        <f>[1]PLĐC!$L21</f>
        <v>C</v>
      </c>
      <c r="W14" s="29">
        <f>[1]PLĐC!$M21</f>
        <v>2</v>
      </c>
      <c r="X14" s="19">
        <f>[2]KHMT!$K21</f>
        <v>8.1</v>
      </c>
      <c r="Y14" s="19" t="str">
        <f>[2]KHMT!$L21</f>
        <v>B</v>
      </c>
      <c r="Z14" s="19">
        <f>[2]KHMT!$M21</f>
        <v>3</v>
      </c>
      <c r="AA14" s="19">
        <f>[2]XSTK!$K21</f>
        <v>4.5</v>
      </c>
      <c r="AB14" s="19" t="str">
        <f>[2]XSTK!$L21</f>
        <v>D</v>
      </c>
      <c r="AC14" s="19">
        <f>[2]XSTK!$M21</f>
        <v>1</v>
      </c>
      <c r="AD14" s="19">
        <f>'[2]VTK &amp;VKTTMVT'!$K21</f>
        <v>7.9</v>
      </c>
      <c r="AE14" s="19" t="str">
        <f>'[2]VTK &amp;VKTTMVT'!$L21</f>
        <v>B</v>
      </c>
      <c r="AF14" s="19">
        <f>'[2]VTK &amp;VKTTMVT'!$M21</f>
        <v>3</v>
      </c>
      <c r="AG14" s="19">
        <f>[2]NL2!$K21</f>
        <v>7.4</v>
      </c>
      <c r="AH14" s="19" t="str">
        <f>[2]NL2!$L21</f>
        <v>B</v>
      </c>
      <c r="AI14" s="19">
        <f>[2]NL2!$M21</f>
        <v>3</v>
      </c>
      <c r="AJ14" s="29">
        <f>'[2]Toan CC A2'!$K21</f>
        <v>5.5</v>
      </c>
      <c r="AK14" s="29" t="str">
        <f>'[2]Toan CC A2'!$L21</f>
        <v>C</v>
      </c>
      <c r="AL14" s="29">
        <f>'[2]Toan CC A2'!$M21</f>
        <v>2</v>
      </c>
      <c r="AM14" s="19">
        <f>'[2]Tin học ĐC'!$K21</f>
        <v>8.8000000000000007</v>
      </c>
      <c r="AN14" s="19" t="str">
        <f>'[2]Tin học ĐC'!$L21</f>
        <v>A</v>
      </c>
      <c r="AO14" s="19">
        <f>'[2]Tin học ĐC'!$M21</f>
        <v>4</v>
      </c>
      <c r="AP14" s="19">
        <f>'[3]TT HCM'!$K21</f>
        <v>7.2</v>
      </c>
      <c r="AQ14" s="19" t="str">
        <f>'[3]TT HCM'!$L21</f>
        <v>B</v>
      </c>
      <c r="AR14" s="19">
        <f>'[3]TT HCM'!$M21</f>
        <v>3</v>
      </c>
      <c r="AS14" s="19">
        <f>'[3]Toán A3'!$K21</f>
        <v>5.9</v>
      </c>
      <c r="AT14" s="19" t="str">
        <f>'[3]Toán A3'!$L21</f>
        <v>C</v>
      </c>
      <c r="AU14" s="19">
        <f>'[3]Toán A3'!$M21</f>
        <v>2</v>
      </c>
      <c r="AV14" s="28">
        <v>8.6999999999999993</v>
      </c>
      <c r="AW14" s="28" t="s">
        <v>74</v>
      </c>
      <c r="AX14" s="28">
        <v>4</v>
      </c>
      <c r="AY14" s="29">
        <f>'[3]LK &amp;ĐT'!$K21</f>
        <v>5.6</v>
      </c>
      <c r="AZ14" s="29" t="str">
        <f>'[3]LK &amp;ĐT'!$L21</f>
        <v>C</v>
      </c>
      <c r="BA14" s="29">
        <f>'[3]LK &amp;ĐT'!$M21</f>
        <v>2</v>
      </c>
      <c r="BB14" s="28">
        <v>5.7</v>
      </c>
      <c r="BC14" s="28" t="s">
        <v>69</v>
      </c>
      <c r="BD14" s="28">
        <v>2</v>
      </c>
      <c r="BE14" s="19">
        <f>'[3]LTtruong ĐT'!$K21</f>
        <v>6.1</v>
      </c>
      <c r="BF14" s="19" t="str">
        <f>'[3]LTtruong ĐT'!$L21</f>
        <v>C</v>
      </c>
      <c r="BG14" s="19">
        <f>'[3]LTtruong ĐT'!$M21</f>
        <v>2</v>
      </c>
      <c r="BH14" s="19">
        <f>[4]DLCMDCSVN!$K16</f>
        <v>5</v>
      </c>
      <c r="BI14" s="19" t="str">
        <f>[4]DLCMDCSVN!$L16</f>
        <v>D</v>
      </c>
      <c r="BJ14" s="19">
        <f>[4]DLCMDCSVN!$M16</f>
        <v>1</v>
      </c>
      <c r="BK14" s="19">
        <f>'[4]LT điều khiển TDTT'!$K16</f>
        <v>5.2</v>
      </c>
      <c r="BL14" s="19" t="str">
        <f>'[4]LT điều khiển TDTT'!$L16</f>
        <v>D</v>
      </c>
      <c r="BM14" s="19">
        <f>'[4]LT điều khiển TDTT'!$M16</f>
        <v>1</v>
      </c>
      <c r="BN14" s="19">
        <f>[4]PPNCKH!$K16</f>
        <v>7.5</v>
      </c>
      <c r="BO14" s="19" t="str">
        <f>[4]PPNCKH!$L16</f>
        <v>B</v>
      </c>
      <c r="BP14" s="19">
        <f>[4]PPNCKH!$M16</f>
        <v>3</v>
      </c>
      <c r="BQ14" s="19">
        <f>'[4]TA chuyen nganh'!$K16</f>
        <v>8.3000000000000007</v>
      </c>
      <c r="BR14" s="19" t="str">
        <f>'[4]TA chuyen nganh'!$L16</f>
        <v>B</v>
      </c>
      <c r="BS14" s="19">
        <f>'[4]TA chuyen nganh'!$M16</f>
        <v>3</v>
      </c>
      <c r="BT14" s="39">
        <f>[4]Vatlieudien!$K16</f>
        <v>7.4</v>
      </c>
      <c r="BU14" s="40" t="str">
        <f>[4]Vatlieudien!$L16</f>
        <v>B</v>
      </c>
      <c r="BV14" s="40">
        <f>[4]Vatlieudien!$M16</f>
        <v>3</v>
      </c>
      <c r="BW14" s="19">
        <f>'[4]KT đo luong va TN'!$K16</f>
        <v>5.8</v>
      </c>
      <c r="BX14" s="19" t="str">
        <f>'[4]KT đo luong va TN'!$L16</f>
        <v>C</v>
      </c>
      <c r="BY14" s="19">
        <f>'[4]KT đo luong va TN'!$M16</f>
        <v>2</v>
      </c>
      <c r="BZ14" s="28">
        <v>6.3</v>
      </c>
      <c r="CA14" s="28" t="s">
        <v>69</v>
      </c>
      <c r="CB14" s="28">
        <v>2</v>
      </c>
      <c r="CC14" s="19">
        <f>'[5]ĐA MĐ'!$H16</f>
        <v>7.4</v>
      </c>
      <c r="CD14" s="19" t="str">
        <f>'[5]ĐA MĐ'!$I16</f>
        <v>B</v>
      </c>
      <c r="CE14" s="19">
        <f>'[5]ĐA MĐ'!$J16</f>
        <v>3</v>
      </c>
      <c r="CF14" s="19">
        <f>'[5]Khi cu dien'!$L16</f>
        <v>6.5</v>
      </c>
      <c r="CG14" s="19" t="str">
        <f>'[5]Khi cu dien'!$M16</f>
        <v>C</v>
      </c>
      <c r="CH14" s="19">
        <f>'[5]Khi cu dien'!$N16</f>
        <v>2</v>
      </c>
      <c r="CI14" s="19">
        <f>[5]KTXS!$K16</f>
        <v>5.0999999999999996</v>
      </c>
      <c r="CJ14" s="19" t="str">
        <f>[5]KTXS!$L16</f>
        <v>D</v>
      </c>
      <c r="CK14" s="19">
        <f>[5]KTXS!$M16</f>
        <v>1</v>
      </c>
      <c r="CL14" s="28">
        <v>6.1</v>
      </c>
      <c r="CM14" s="28" t="s">
        <v>69</v>
      </c>
      <c r="CN14" s="28">
        <v>2</v>
      </c>
      <c r="CO14" s="19">
        <f>[6]XLTH!$K16</f>
        <v>7.4</v>
      </c>
      <c r="CP14" s="19" t="str">
        <f>[6]XLTH!$L16</f>
        <v>B</v>
      </c>
      <c r="CQ14" s="19">
        <f>[6]XLTH!$M16</f>
        <v>3</v>
      </c>
      <c r="CR14" s="19">
        <f>[6]LTC!$K16</f>
        <v>8</v>
      </c>
      <c r="CS14" s="19" t="str">
        <f>[6]LTC!$L16</f>
        <v>B</v>
      </c>
      <c r="CT14" s="19">
        <f>[6]LTC!$M16</f>
        <v>3</v>
      </c>
      <c r="CU14" s="19">
        <f>[6]ĐTCS!$K16</f>
        <v>6.5</v>
      </c>
      <c r="CV14" s="19" t="str">
        <f>[6]ĐTCS!$L16</f>
        <v>C</v>
      </c>
      <c r="CW14" s="19">
        <f>[6]ĐTCS!$M16</f>
        <v>2</v>
      </c>
      <c r="CX14" s="19">
        <f>'[6]Ngan Mach'!$K16</f>
        <v>6.3</v>
      </c>
      <c r="CY14" s="19" t="str">
        <f>'[6]Ngan Mach'!$L16</f>
        <v>C</v>
      </c>
      <c r="CZ14" s="19">
        <f>'[6]Ngan Mach'!$M16</f>
        <v>2</v>
      </c>
      <c r="DA14" s="19">
        <f>[6]KTVXL!$K16</f>
        <v>8.4</v>
      </c>
      <c r="DB14" s="19" t="str">
        <f>[6]KTVXL!$L16</f>
        <v>B</v>
      </c>
      <c r="DC14" s="19">
        <f>[6]KTVXL!$M16</f>
        <v>3</v>
      </c>
      <c r="DD14" s="19">
        <f>[6]ATĐ!$K16</f>
        <v>7.7</v>
      </c>
      <c r="DE14" s="19" t="str">
        <f>[6]ATĐ!$L16</f>
        <v>B</v>
      </c>
      <c r="DF14" s="19">
        <f>[6]ATĐ!$M16</f>
        <v>3</v>
      </c>
      <c r="DG14" s="19">
        <f>'[6]ĐA ĐTCS'!$K16</f>
        <v>7.5</v>
      </c>
      <c r="DH14" s="19" t="str">
        <f>'[6]ĐA ĐTCS'!$L16</f>
        <v>B</v>
      </c>
      <c r="DI14" s="19">
        <f>'[6]ĐA ĐTCS'!$M16</f>
        <v>3</v>
      </c>
      <c r="DJ14" s="28">
        <v>9.1999999999999993</v>
      </c>
      <c r="DK14" s="32" t="s">
        <v>74</v>
      </c>
      <c r="DL14" s="28">
        <v>4</v>
      </c>
      <c r="DM14" s="19">
        <f>'[7]ĐA ĐKS'!$H16</f>
        <v>8.5</v>
      </c>
      <c r="DN14" s="41" t="str">
        <f>'[7]ĐA ĐKS'!$I16</f>
        <v>A</v>
      </c>
      <c r="DO14" s="19">
        <f>'[7]ĐA ĐKS'!$J16</f>
        <v>4</v>
      </c>
      <c r="DP14" s="28">
        <v>7.8</v>
      </c>
      <c r="DQ14" s="32" t="s">
        <v>70</v>
      </c>
      <c r="DR14" s="28">
        <v>3</v>
      </c>
      <c r="DS14" s="19">
        <f>[7]DAHTCCD!$H16</f>
        <v>7.8</v>
      </c>
      <c r="DT14" s="41" t="str">
        <f>[7]DAHTCCD!$I16</f>
        <v>B</v>
      </c>
      <c r="DU14" s="19">
        <f>[7]DAHTCCD!$J16</f>
        <v>3</v>
      </c>
      <c r="DV14" s="28">
        <v>6.6</v>
      </c>
      <c r="DW14" s="28" t="s">
        <v>69</v>
      </c>
      <c r="DX14" s="28">
        <v>2</v>
      </c>
      <c r="DY14" s="19">
        <f>'[7]BV rơle'!$K16</f>
        <v>8.3000000000000007</v>
      </c>
      <c r="DZ14" s="19" t="str">
        <f>'[7]BV rơle'!$L16</f>
        <v>B</v>
      </c>
      <c r="EA14" s="19">
        <f>'[7]BV rơle'!$M16</f>
        <v>3</v>
      </c>
      <c r="EB14" s="19">
        <f>[7]TTNT!$H16</f>
        <v>9.35</v>
      </c>
      <c r="EC14" s="19" t="str">
        <f>[7]TTNT!$I16</f>
        <v>A</v>
      </c>
      <c r="ED14" s="19">
        <f>[7]TTNT!$J16</f>
        <v>4</v>
      </c>
      <c r="EE14" s="19">
        <f>[8]PDTBA!$K16</f>
        <v>7.9</v>
      </c>
      <c r="EF14" s="19" t="str">
        <f>[8]PDTBA!$L16</f>
        <v>B</v>
      </c>
      <c r="EG14" s="19">
        <f>[8]PDTBA!$M16</f>
        <v>3</v>
      </c>
      <c r="EH14" s="19">
        <f>'[8]ĐA PDTBA'!$G16</f>
        <v>8.5</v>
      </c>
      <c r="EI14" s="19" t="str">
        <f>'[8]ĐA PDTBA'!$H16</f>
        <v>A</v>
      </c>
      <c r="EJ14" s="19">
        <f>'[8]ĐA PDTBA'!$I16</f>
        <v>4</v>
      </c>
      <c r="EK14" s="19">
        <f>[8]PDNMD!$K16</f>
        <v>5.6</v>
      </c>
      <c r="EL14" s="19" t="str">
        <f>[8]PDNMD!$L16</f>
        <v>C</v>
      </c>
      <c r="EM14" s="19">
        <f>[8]PDNMD!$M16</f>
        <v>2</v>
      </c>
      <c r="EN14" s="19">
        <f>'[8]TDD&amp;TN'!$K16</f>
        <v>8.1999999999999993</v>
      </c>
      <c r="EO14" s="19" t="str">
        <f>'[8]TDD&amp;TN'!$L16</f>
        <v>B</v>
      </c>
      <c r="EP14" s="19">
        <f>'[8]TDD&amp;TN'!$M16</f>
        <v>3</v>
      </c>
      <c r="EQ14" s="19">
        <f>'[8]KTCA&amp;TN'!$K16</f>
        <v>8</v>
      </c>
      <c r="ER14" s="19" t="str">
        <f>'[8]KTCA&amp;TN'!$L16</f>
        <v>B</v>
      </c>
      <c r="ES14" s="19">
        <f>'[8]KTCA&amp;TN'!$M16</f>
        <v>3</v>
      </c>
      <c r="ET14" s="28">
        <v>8.1</v>
      </c>
      <c r="EU14" s="28" t="s">
        <v>70</v>
      </c>
      <c r="EV14" s="28">
        <v>3</v>
      </c>
      <c r="EW14" s="19">
        <f>[8]TTCN!$G16</f>
        <v>8.3000000000000007</v>
      </c>
      <c r="EX14" s="19" t="str">
        <f>[8]TTCN!$H16</f>
        <v>B</v>
      </c>
      <c r="EY14" s="19">
        <f>[8]TTCN!$I16</f>
        <v>3</v>
      </c>
      <c r="EZ14" s="19">
        <f>[9]QH!$K15</f>
        <v>8.5</v>
      </c>
      <c r="FA14" s="19" t="str">
        <f>[9]QH!$L15</f>
        <v>A</v>
      </c>
      <c r="FB14" s="19">
        <f>[9]QH!$M15</f>
        <v>4</v>
      </c>
      <c r="FC14" s="19">
        <f>[9]VHHTĐ!$K15</f>
        <v>9.4</v>
      </c>
      <c r="FD14" s="19" t="str">
        <f>[9]VHHTĐ!$L15</f>
        <v>A</v>
      </c>
      <c r="FE14" s="19">
        <f>[9]VHHTĐ!$M15</f>
        <v>4</v>
      </c>
      <c r="FF14" s="28">
        <v>7.6</v>
      </c>
      <c r="FG14" s="28" t="s">
        <v>70</v>
      </c>
      <c r="FH14" s="28">
        <v>3</v>
      </c>
      <c r="FI14" s="19">
        <f>[9]TTKS!$G15</f>
        <v>9</v>
      </c>
      <c r="FJ14" s="19" t="str">
        <f>[9]TTKS!$H15</f>
        <v>A</v>
      </c>
      <c r="FK14" s="19">
        <f>[9]TTKS!$I15</f>
        <v>4</v>
      </c>
      <c r="FL14" s="19">
        <f>[9]TĐH!$K15</f>
        <v>8.8000000000000007</v>
      </c>
      <c r="FM14" s="19" t="str">
        <f>[9]TĐH!$L15</f>
        <v>A</v>
      </c>
      <c r="FN14" s="19">
        <f>[9]TĐH!$M15</f>
        <v>4</v>
      </c>
      <c r="FO14" s="19">
        <f>[9]TTTN!$H15</f>
        <v>8.8000000000000007</v>
      </c>
      <c r="FP14" s="19" t="str">
        <f>[9]TTTN!$I15</f>
        <v>A</v>
      </c>
      <c r="FQ14" s="19">
        <f>[9]TTTN!$J15</f>
        <v>4</v>
      </c>
      <c r="FR14" s="63">
        <v>7.9</v>
      </c>
      <c r="FS14" s="19" t="s">
        <v>70</v>
      </c>
      <c r="FT14" s="19">
        <v>3</v>
      </c>
      <c r="FU14" s="33">
        <f t="shared" si="1"/>
        <v>2.69</v>
      </c>
      <c r="FV14" s="34">
        <f t="shared" si="2"/>
        <v>7.24</v>
      </c>
      <c r="FW14" s="35" t="str">
        <f t="shared" si="0"/>
        <v>Khá</v>
      </c>
      <c r="FX14" s="36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</row>
    <row r="15" spans="1:195" s="38" customFormat="1" x14ac:dyDescent="0.25">
      <c r="A15" s="24">
        <v>7</v>
      </c>
      <c r="B15" s="26" t="s">
        <v>91</v>
      </c>
      <c r="C15" s="26" t="s">
        <v>92</v>
      </c>
      <c r="D15" s="27" t="s">
        <v>93</v>
      </c>
      <c r="E15" s="27" t="s">
        <v>94</v>
      </c>
      <c r="F15" s="28">
        <v>6.9</v>
      </c>
      <c r="G15" s="28" t="s">
        <v>69</v>
      </c>
      <c r="H15" s="28">
        <v>2</v>
      </c>
      <c r="I15" s="19">
        <f>'[1]Hoa ĐC và TH'!$K22</f>
        <v>6.4</v>
      </c>
      <c r="J15" s="19" t="str">
        <f>'[1]Hoa ĐC và TH'!$L22</f>
        <v>C</v>
      </c>
      <c r="K15" s="19">
        <f>'[1]Hoa ĐC và TH'!$M22</f>
        <v>2</v>
      </c>
      <c r="L15" s="19">
        <f>'[1]Toan cao cấp A1'!$K22</f>
        <v>6</v>
      </c>
      <c r="M15" s="19" t="str">
        <f>'[1]Toan cao cấp A1'!$L22</f>
        <v>C</v>
      </c>
      <c r="N15" s="19">
        <f>'[1]Toan cao cấp A1'!$M22</f>
        <v>2</v>
      </c>
      <c r="O15" s="28">
        <v>7.4</v>
      </c>
      <c r="P15" s="28" t="s">
        <v>70</v>
      </c>
      <c r="Q15" s="28">
        <v>3</v>
      </c>
      <c r="R15" s="29">
        <f>[1]VLĐC!$K22</f>
        <v>6.6</v>
      </c>
      <c r="S15" s="29" t="str">
        <f>[1]VLĐC!$L22</f>
        <v>C</v>
      </c>
      <c r="T15" s="29">
        <f>[1]VLĐC!$M22</f>
        <v>2</v>
      </c>
      <c r="U15" s="29">
        <f>[1]PLĐC!$K22</f>
        <v>6.6</v>
      </c>
      <c r="V15" s="29" t="str">
        <f>[1]PLĐC!$L22</f>
        <v>C</v>
      </c>
      <c r="W15" s="29">
        <f>[1]PLĐC!$M22</f>
        <v>2</v>
      </c>
      <c r="X15" s="19">
        <f>[2]KHMT!$K22</f>
        <v>8.6</v>
      </c>
      <c r="Y15" s="19" t="str">
        <f>[2]KHMT!$L22</f>
        <v>A</v>
      </c>
      <c r="Z15" s="19">
        <f>[2]KHMT!$M22</f>
        <v>4</v>
      </c>
      <c r="AA15" s="19">
        <f>[2]XSTK!$K22</f>
        <v>4.7</v>
      </c>
      <c r="AB15" s="19" t="str">
        <f>[2]XSTK!$L22</f>
        <v>D</v>
      </c>
      <c r="AC15" s="19">
        <f>[2]XSTK!$M22</f>
        <v>1</v>
      </c>
      <c r="AD15" s="19">
        <f>'[2]VTK &amp;VKTTMVT'!$K22</f>
        <v>8.6999999999999993</v>
      </c>
      <c r="AE15" s="19" t="str">
        <f>'[2]VTK &amp;VKTTMVT'!$L22</f>
        <v>A</v>
      </c>
      <c r="AF15" s="19">
        <f>'[2]VTK &amp;VKTTMVT'!$M22</f>
        <v>4</v>
      </c>
      <c r="AG15" s="19">
        <f>[2]NL2!$K22</f>
        <v>7.4</v>
      </c>
      <c r="AH15" s="19" t="str">
        <f>[2]NL2!$L22</f>
        <v>B</v>
      </c>
      <c r="AI15" s="19">
        <f>[2]NL2!$M22</f>
        <v>3</v>
      </c>
      <c r="AJ15" s="29">
        <f>'[2]Toan CC A2'!$K22</f>
        <v>4.3</v>
      </c>
      <c r="AK15" s="29" t="str">
        <f>'[2]Toan CC A2'!$L22</f>
        <v>D</v>
      </c>
      <c r="AL15" s="29">
        <f>'[2]Toan CC A2'!$M22</f>
        <v>1</v>
      </c>
      <c r="AM15" s="19">
        <f>'[2]Tin học ĐC'!$K22</f>
        <v>6.9</v>
      </c>
      <c r="AN15" s="19" t="str">
        <f>'[2]Tin học ĐC'!$L22</f>
        <v>C</v>
      </c>
      <c r="AO15" s="19">
        <f>'[2]Tin học ĐC'!$M22</f>
        <v>2</v>
      </c>
      <c r="AP15" s="19">
        <f>'[3]TT HCM'!$K22</f>
        <v>7.4</v>
      </c>
      <c r="AQ15" s="19" t="str">
        <f>'[3]TT HCM'!$L22</f>
        <v>B</v>
      </c>
      <c r="AR15" s="19">
        <f>'[3]TT HCM'!$M22</f>
        <v>3</v>
      </c>
      <c r="AS15" s="28">
        <v>4.7</v>
      </c>
      <c r="AT15" s="28" t="s">
        <v>68</v>
      </c>
      <c r="AU15" s="28">
        <v>1</v>
      </c>
      <c r="AV15" s="19">
        <f>'[3]Mach dien và TN'!$K22</f>
        <v>4.8</v>
      </c>
      <c r="AW15" s="19" t="str">
        <f>'[3]Mach dien và TN'!$L22</f>
        <v>D</v>
      </c>
      <c r="AX15" s="19">
        <f>'[3]Mach dien và TN'!$M22</f>
        <v>1</v>
      </c>
      <c r="AY15" s="29">
        <f>'[3]LK &amp;ĐT'!$K22</f>
        <v>8.1</v>
      </c>
      <c r="AZ15" s="29" t="str">
        <f>'[3]LK &amp;ĐT'!$L22</f>
        <v>B</v>
      </c>
      <c r="BA15" s="29">
        <f>'[3]LK &amp;ĐT'!$M22</f>
        <v>3</v>
      </c>
      <c r="BB15" s="19">
        <f>'[3]Mach ĐT&amp;TN'!$K22</f>
        <v>5.4</v>
      </c>
      <c r="BC15" s="19" t="str">
        <f>'[3]Mach ĐT&amp;TN'!$L22</f>
        <v>D</v>
      </c>
      <c r="BD15" s="19">
        <f>'[3]Mach ĐT&amp;TN'!$M22</f>
        <v>1</v>
      </c>
      <c r="BE15" s="19">
        <f>'[3]LTtruong ĐT'!$K22</f>
        <v>6.1</v>
      </c>
      <c r="BF15" s="19" t="str">
        <f>'[3]LTtruong ĐT'!$L22</f>
        <v>C</v>
      </c>
      <c r="BG15" s="19">
        <f>'[3]LTtruong ĐT'!$M22</f>
        <v>2</v>
      </c>
      <c r="BH15" s="19">
        <f>[4]DLCMDCSVN!$K17</f>
        <v>7.5</v>
      </c>
      <c r="BI15" s="19" t="str">
        <f>[4]DLCMDCSVN!$L17</f>
        <v>B</v>
      </c>
      <c r="BJ15" s="19">
        <f>[4]DLCMDCSVN!$M17</f>
        <v>3</v>
      </c>
      <c r="BK15" s="19">
        <f>'[4]LT điều khiển TDTT'!$K17</f>
        <v>5.2</v>
      </c>
      <c r="BL15" s="19" t="str">
        <f>'[4]LT điều khiển TDTT'!$L17</f>
        <v>D</v>
      </c>
      <c r="BM15" s="19">
        <f>'[4]LT điều khiển TDTT'!$M17</f>
        <v>1</v>
      </c>
      <c r="BN15" s="19">
        <f>[4]PPNCKH!$K17</f>
        <v>8</v>
      </c>
      <c r="BO15" s="19" t="str">
        <f>[4]PPNCKH!$L17</f>
        <v>B</v>
      </c>
      <c r="BP15" s="19">
        <f>[4]PPNCKH!$M17</f>
        <v>3</v>
      </c>
      <c r="BQ15" s="19">
        <f>'[4]TA chuyen nganh'!$K17</f>
        <v>8.3000000000000007</v>
      </c>
      <c r="BR15" s="19" t="str">
        <f>'[4]TA chuyen nganh'!$L17</f>
        <v>B</v>
      </c>
      <c r="BS15" s="19">
        <f>'[4]TA chuyen nganh'!$M17</f>
        <v>3</v>
      </c>
      <c r="BT15" s="39">
        <f>[4]Vatlieudien!$K17</f>
        <v>7.9</v>
      </c>
      <c r="BU15" s="40" t="str">
        <f>[4]Vatlieudien!$L17</f>
        <v>B</v>
      </c>
      <c r="BV15" s="40">
        <f>[4]Vatlieudien!$M17</f>
        <v>3</v>
      </c>
      <c r="BW15" s="19">
        <f>'[4]KT đo luong va TN'!$K17</f>
        <v>8.6</v>
      </c>
      <c r="BX15" s="19" t="str">
        <f>'[4]KT đo luong va TN'!$L17</f>
        <v>A</v>
      </c>
      <c r="BY15" s="19">
        <f>'[4]KT đo luong va TN'!$M17</f>
        <v>4</v>
      </c>
      <c r="BZ15" s="28">
        <v>8.1</v>
      </c>
      <c r="CA15" s="28" t="s">
        <v>70</v>
      </c>
      <c r="CB15" s="28">
        <v>3</v>
      </c>
      <c r="CC15" s="19">
        <f>'[5]ĐA MĐ'!$H17</f>
        <v>8</v>
      </c>
      <c r="CD15" s="19" t="str">
        <f>'[5]ĐA MĐ'!$I17</f>
        <v>B</v>
      </c>
      <c r="CE15" s="19">
        <f>'[5]ĐA MĐ'!$J17</f>
        <v>3</v>
      </c>
      <c r="CF15" s="19">
        <f>'[5]Khi cu dien'!$L17</f>
        <v>7.6</v>
      </c>
      <c r="CG15" s="19" t="str">
        <f>'[5]Khi cu dien'!$M17</f>
        <v>B</v>
      </c>
      <c r="CH15" s="19">
        <f>'[5]Khi cu dien'!$N17</f>
        <v>3</v>
      </c>
      <c r="CI15" s="19">
        <f>[5]KTXS!$K17</f>
        <v>5.6</v>
      </c>
      <c r="CJ15" s="19" t="str">
        <f>[5]KTXS!$L17</f>
        <v>C</v>
      </c>
      <c r="CK15" s="19">
        <f>[5]KTXS!$M17</f>
        <v>2</v>
      </c>
      <c r="CL15" s="28">
        <v>6.2</v>
      </c>
      <c r="CM15" s="28" t="s">
        <v>69</v>
      </c>
      <c r="CN15" s="28">
        <v>2</v>
      </c>
      <c r="CO15" s="19">
        <f>[6]XLTH!$K17</f>
        <v>6</v>
      </c>
      <c r="CP15" s="19" t="str">
        <f>[6]XLTH!$L17</f>
        <v>C</v>
      </c>
      <c r="CQ15" s="19">
        <f>[6]XLTH!$M17</f>
        <v>2</v>
      </c>
      <c r="CR15" s="19">
        <f>[6]LTC!$K17</f>
        <v>7.5</v>
      </c>
      <c r="CS15" s="19" t="str">
        <f>[6]LTC!$L17</f>
        <v>B</v>
      </c>
      <c r="CT15" s="19">
        <f>[6]LTC!$M17</f>
        <v>3</v>
      </c>
      <c r="CU15" s="28">
        <v>5.5</v>
      </c>
      <c r="CV15" s="28" t="s">
        <v>69</v>
      </c>
      <c r="CW15" s="28">
        <v>2</v>
      </c>
      <c r="CX15" s="19">
        <f>'[6]Ngan Mach'!$K17</f>
        <v>6.6</v>
      </c>
      <c r="CY15" s="19" t="str">
        <f>'[6]Ngan Mach'!$L17</f>
        <v>C</v>
      </c>
      <c r="CZ15" s="19">
        <f>'[6]Ngan Mach'!$M17</f>
        <v>2</v>
      </c>
      <c r="DA15" s="19">
        <f>[6]KTVXL!$K17</f>
        <v>8.4</v>
      </c>
      <c r="DB15" s="19" t="str">
        <f>[6]KTVXL!$L17</f>
        <v>B</v>
      </c>
      <c r="DC15" s="19">
        <f>[6]KTVXL!$M17</f>
        <v>3</v>
      </c>
      <c r="DD15" s="19">
        <f>[6]ATĐ!$K17</f>
        <v>8.1</v>
      </c>
      <c r="DE15" s="19" t="str">
        <f>[6]ATĐ!$L17</f>
        <v>B</v>
      </c>
      <c r="DF15" s="19">
        <f>[6]ATĐ!$M17</f>
        <v>3</v>
      </c>
      <c r="DG15" s="19">
        <f>'[6]ĐA ĐTCS'!$K17</f>
        <v>8</v>
      </c>
      <c r="DH15" s="19" t="str">
        <f>'[6]ĐA ĐTCS'!$L17</f>
        <v>B</v>
      </c>
      <c r="DI15" s="19">
        <f>'[6]ĐA ĐTCS'!$M17</f>
        <v>3</v>
      </c>
      <c r="DJ15" s="19">
        <f>'[7]ĐKS&amp;TN'!$K17</f>
        <v>7.6</v>
      </c>
      <c r="DK15" s="41" t="str">
        <f>'[7]ĐKS&amp;TN'!$L17</f>
        <v>B</v>
      </c>
      <c r="DL15" s="19">
        <f>'[7]ĐKS&amp;TN'!$M17</f>
        <v>3</v>
      </c>
      <c r="DM15" s="19">
        <f>'[7]ĐA ĐKS'!$H17</f>
        <v>9</v>
      </c>
      <c r="DN15" s="41" t="str">
        <f>'[7]ĐA ĐKS'!$I17</f>
        <v>A</v>
      </c>
      <c r="DO15" s="19">
        <f>'[7]ĐA ĐKS'!$J17</f>
        <v>4</v>
      </c>
      <c r="DP15" s="28">
        <v>9</v>
      </c>
      <c r="DQ15" s="32" t="s">
        <v>74</v>
      </c>
      <c r="DR15" s="28">
        <v>4</v>
      </c>
      <c r="DS15" s="19">
        <f>[7]DAHTCCD!$H17</f>
        <v>8</v>
      </c>
      <c r="DT15" s="41" t="str">
        <f>[7]DAHTCCD!$I17</f>
        <v>B</v>
      </c>
      <c r="DU15" s="19">
        <f>[7]DAHTCCD!$J17</f>
        <v>3</v>
      </c>
      <c r="DV15" s="28">
        <v>6.4</v>
      </c>
      <c r="DW15" s="28" t="s">
        <v>69</v>
      </c>
      <c r="DX15" s="28">
        <v>2</v>
      </c>
      <c r="DY15" s="19">
        <f>'[7]BV rơle'!$K17</f>
        <v>7.8</v>
      </c>
      <c r="DZ15" s="19" t="str">
        <f>'[7]BV rơle'!$L17</f>
        <v>B</v>
      </c>
      <c r="EA15" s="19">
        <f>'[7]BV rơle'!$M17</f>
        <v>3</v>
      </c>
      <c r="EB15" s="19">
        <f>[7]TTNT!$H17</f>
        <v>9.15</v>
      </c>
      <c r="EC15" s="19" t="str">
        <f>[7]TTNT!$I17</f>
        <v>A</v>
      </c>
      <c r="ED15" s="19">
        <f>[7]TTNT!$J17</f>
        <v>4</v>
      </c>
      <c r="EE15" s="19">
        <f>[8]PDTBA!$K17</f>
        <v>8.1999999999999993</v>
      </c>
      <c r="EF15" s="19" t="str">
        <f>[8]PDTBA!$L17</f>
        <v>B</v>
      </c>
      <c r="EG15" s="19">
        <f>[8]PDTBA!$M17</f>
        <v>3</v>
      </c>
      <c r="EH15" s="19">
        <f>'[8]ĐA PDTBA'!$G17</f>
        <v>8.5</v>
      </c>
      <c r="EI15" s="19" t="str">
        <f>'[8]ĐA PDTBA'!$H17</f>
        <v>A</v>
      </c>
      <c r="EJ15" s="19">
        <f>'[8]ĐA PDTBA'!$I17</f>
        <v>4</v>
      </c>
      <c r="EK15" s="19">
        <f>[8]PDNMD!$K17</f>
        <v>5.5</v>
      </c>
      <c r="EL15" s="19" t="str">
        <f>[8]PDNMD!$L17</f>
        <v>C</v>
      </c>
      <c r="EM15" s="19">
        <f>[8]PDNMD!$M17</f>
        <v>2</v>
      </c>
      <c r="EN15" s="19">
        <f>'[8]TDD&amp;TN'!$K17</f>
        <v>8.5</v>
      </c>
      <c r="EO15" s="19" t="str">
        <f>'[8]TDD&amp;TN'!$L17</f>
        <v>A</v>
      </c>
      <c r="EP15" s="19">
        <f>'[8]TDD&amp;TN'!$M17</f>
        <v>4</v>
      </c>
      <c r="EQ15" s="19">
        <f>'[8]KTCA&amp;TN'!$K17</f>
        <v>8.4</v>
      </c>
      <c r="ER15" s="19" t="str">
        <f>'[8]KTCA&amp;TN'!$L17</f>
        <v>B</v>
      </c>
      <c r="ES15" s="19">
        <f>'[8]KTCA&amp;TN'!$M17</f>
        <v>3</v>
      </c>
      <c r="ET15" s="28">
        <v>8</v>
      </c>
      <c r="EU15" s="28" t="s">
        <v>70</v>
      </c>
      <c r="EV15" s="28">
        <v>3</v>
      </c>
      <c r="EW15" s="19">
        <f>[8]TTCN!$G17</f>
        <v>8.5</v>
      </c>
      <c r="EX15" s="19" t="str">
        <f>[8]TTCN!$H17</f>
        <v>A</v>
      </c>
      <c r="EY15" s="19">
        <f>[8]TTCN!$I17</f>
        <v>4</v>
      </c>
      <c r="EZ15" s="19">
        <f>[9]QH!$K16</f>
        <v>7.8</v>
      </c>
      <c r="FA15" s="19" t="str">
        <f>[9]QH!$L16</f>
        <v>B</v>
      </c>
      <c r="FB15" s="19">
        <f>[9]QH!$M16</f>
        <v>3</v>
      </c>
      <c r="FC15" s="19">
        <f>[9]VHHTĐ!$K16</f>
        <v>9.1999999999999993</v>
      </c>
      <c r="FD15" s="19" t="str">
        <f>[9]VHHTĐ!$L16</f>
        <v>A</v>
      </c>
      <c r="FE15" s="19">
        <f>[9]VHHTĐ!$M16</f>
        <v>4</v>
      </c>
      <c r="FF15" s="28">
        <v>8.3000000000000007</v>
      </c>
      <c r="FG15" s="28" t="s">
        <v>70</v>
      </c>
      <c r="FH15" s="28">
        <v>3</v>
      </c>
      <c r="FI15" s="19">
        <f>[9]TTKS!$G16</f>
        <v>9.5</v>
      </c>
      <c r="FJ15" s="19" t="str">
        <f>[9]TTKS!$H16</f>
        <v>A</v>
      </c>
      <c r="FK15" s="19">
        <f>[9]TTKS!$I16</f>
        <v>4</v>
      </c>
      <c r="FL15" s="19">
        <f>[9]TĐH!$K16</f>
        <v>8.4</v>
      </c>
      <c r="FM15" s="19" t="str">
        <f>[9]TĐH!$L16</f>
        <v>B</v>
      </c>
      <c r="FN15" s="19">
        <f>[9]TĐH!$M16</f>
        <v>3</v>
      </c>
      <c r="FO15" s="19">
        <f>[9]TTTN!$H16</f>
        <v>9.1</v>
      </c>
      <c r="FP15" s="19" t="str">
        <f>[9]TTTN!$I16</f>
        <v>A</v>
      </c>
      <c r="FQ15" s="19">
        <f>[9]TTTN!$J16</f>
        <v>4</v>
      </c>
      <c r="FR15" s="63">
        <v>8.8000000000000007</v>
      </c>
      <c r="FS15" s="19" t="s">
        <v>74</v>
      </c>
      <c r="FT15" s="19">
        <v>4</v>
      </c>
      <c r="FU15" s="33">
        <f t="shared" si="1"/>
        <v>2.82</v>
      </c>
      <c r="FV15" s="34">
        <f t="shared" si="2"/>
        <v>7.43</v>
      </c>
      <c r="FW15" s="35" t="str">
        <f t="shared" si="0"/>
        <v>Khá</v>
      </c>
      <c r="FX15" s="36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</row>
    <row r="16" spans="1:195" x14ac:dyDescent="0.25">
      <c r="A16" s="44"/>
      <c r="B16" s="69" t="s">
        <v>104</v>
      </c>
      <c r="C16" s="69"/>
      <c r="D16" s="69"/>
      <c r="E16" s="6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7"/>
      <c r="BU16" s="48"/>
      <c r="BV16" s="48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9"/>
      <c r="DL16" s="45"/>
      <c r="DM16" s="45"/>
      <c r="DN16" s="49"/>
      <c r="DO16" s="45"/>
      <c r="DP16" s="45"/>
      <c r="DQ16" s="49"/>
      <c r="DR16" s="50"/>
      <c r="DS16" s="50"/>
      <c r="DT16" s="49"/>
      <c r="DU16" s="50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51"/>
      <c r="FV16" s="52"/>
      <c r="FW16" s="53"/>
      <c r="FX16" s="54"/>
    </row>
  </sheetData>
  <mergeCells count="135">
    <mergeCell ref="A1:D1"/>
    <mergeCell ref="F1:T1"/>
    <mergeCell ref="A2:D2"/>
    <mergeCell ref="F2:T2"/>
    <mergeCell ref="F3:T3"/>
    <mergeCell ref="A5:A8"/>
    <mergeCell ref="B5:B8"/>
    <mergeCell ref="C5:D8"/>
    <mergeCell ref="E5:E8"/>
    <mergeCell ref="F5:AC5"/>
    <mergeCell ref="F6:H6"/>
    <mergeCell ref="I6:K6"/>
    <mergeCell ref="L6:N6"/>
    <mergeCell ref="O6:Q6"/>
    <mergeCell ref="R6:T6"/>
    <mergeCell ref="U6:W6"/>
    <mergeCell ref="X6:Z6"/>
    <mergeCell ref="F7:H7"/>
    <mergeCell ref="I7:K7"/>
    <mergeCell ref="L7:N7"/>
    <mergeCell ref="O7:Q7"/>
    <mergeCell ref="R7:T7"/>
    <mergeCell ref="U7:W7"/>
    <mergeCell ref="X7:Z7"/>
    <mergeCell ref="AD5:AU5"/>
    <mergeCell ref="AV5:BP5"/>
    <mergeCell ref="AA6:AC6"/>
    <mergeCell ref="AD6:AF6"/>
    <mergeCell ref="AG6:AI6"/>
    <mergeCell ref="AJ6:AL6"/>
    <mergeCell ref="AM6:AO6"/>
    <mergeCell ref="AP6:AR6"/>
    <mergeCell ref="FU5:FV6"/>
    <mergeCell ref="AS6:AU6"/>
    <mergeCell ref="AV6:AX6"/>
    <mergeCell ref="AY6:BA6"/>
    <mergeCell ref="BB6:BD6"/>
    <mergeCell ref="BE6:BG6"/>
    <mergeCell ref="BH6:BJ6"/>
    <mergeCell ref="EK6:EM6"/>
    <mergeCell ref="EN6:EP6"/>
    <mergeCell ref="EQ6:ES6"/>
    <mergeCell ref="ET6:EV6"/>
    <mergeCell ref="DM6:DO6"/>
    <mergeCell ref="DP6:DR6"/>
    <mergeCell ref="DS6:DU6"/>
    <mergeCell ref="DV6:DX6"/>
    <mergeCell ref="DY6:EA6"/>
    <mergeCell ref="FW5:FW8"/>
    <mergeCell ref="FX5:FX8"/>
    <mergeCell ref="BQ5:CK5"/>
    <mergeCell ref="CL5:DC5"/>
    <mergeCell ref="DD5:DU5"/>
    <mergeCell ref="DV5:EM5"/>
    <mergeCell ref="BK6:BM6"/>
    <mergeCell ref="BN6:BP6"/>
    <mergeCell ref="BQ6:BS6"/>
    <mergeCell ref="BT6:BV6"/>
    <mergeCell ref="BW6:BY6"/>
    <mergeCell ref="BZ6:CB6"/>
    <mergeCell ref="CU6:CW6"/>
    <mergeCell ref="CX6:CZ6"/>
    <mergeCell ref="DA6:DC6"/>
    <mergeCell ref="DD6:DF6"/>
    <mergeCell ref="DG6:DI6"/>
    <mergeCell ref="DJ6:DL6"/>
    <mergeCell ref="CC6:CE6"/>
    <mergeCell ref="CF6:CH6"/>
    <mergeCell ref="CI6:CK6"/>
    <mergeCell ref="CL6:CN6"/>
    <mergeCell ref="CO6:CQ6"/>
    <mergeCell ref="CR6:CT6"/>
    <mergeCell ref="EB6:ED6"/>
    <mergeCell ref="AD7:AF7"/>
    <mergeCell ref="AG7:AI7"/>
    <mergeCell ref="AJ7:AL7"/>
    <mergeCell ref="AM7:AO7"/>
    <mergeCell ref="AP7:AR7"/>
    <mergeCell ref="AS7:AU7"/>
    <mergeCell ref="FO6:FQ6"/>
    <mergeCell ref="FR6:FT6"/>
    <mergeCell ref="CF7:CH7"/>
    <mergeCell ref="CI7:CK7"/>
    <mergeCell ref="CL7:CN7"/>
    <mergeCell ref="CO7:CQ7"/>
    <mergeCell ref="CR7:CT7"/>
    <mergeCell ref="CU7:CW7"/>
    <mergeCell ref="FR7:FT7"/>
    <mergeCell ref="B16:E16"/>
    <mergeCell ref="AA7:AC7"/>
    <mergeCell ref="EW6:EY6"/>
    <mergeCell ref="EZ6:FB6"/>
    <mergeCell ref="FC6:FE6"/>
    <mergeCell ref="FF6:FH6"/>
    <mergeCell ref="FI6:FK6"/>
    <mergeCell ref="FL6:FN6"/>
    <mergeCell ref="EE6:EG6"/>
    <mergeCell ref="EH6:EJ6"/>
    <mergeCell ref="BN7:BP7"/>
    <mergeCell ref="BQ7:BS7"/>
    <mergeCell ref="BT7:BV7"/>
    <mergeCell ref="BW7:BY7"/>
    <mergeCell ref="BZ7:CB7"/>
    <mergeCell ref="CC7:CE7"/>
    <mergeCell ref="AV7:AX7"/>
    <mergeCell ref="AY7:BA7"/>
    <mergeCell ref="BB7:BD7"/>
    <mergeCell ref="BE7:BG7"/>
    <mergeCell ref="BH7:BJ7"/>
    <mergeCell ref="BK7:BM7"/>
    <mergeCell ref="DG7:DI7"/>
    <mergeCell ref="DJ7:DL7"/>
    <mergeCell ref="DP7:DR7"/>
    <mergeCell ref="DS7:DU7"/>
    <mergeCell ref="DV7:DX7"/>
    <mergeCell ref="DY7:EA7"/>
    <mergeCell ref="EB7:ED7"/>
    <mergeCell ref="EE7:EG7"/>
    <mergeCell ref="CX7:CZ7"/>
    <mergeCell ref="DA7:DC7"/>
    <mergeCell ref="DD7:DF7"/>
    <mergeCell ref="DM7:DO7"/>
    <mergeCell ref="FU7:FV7"/>
    <mergeCell ref="EZ7:FB7"/>
    <mergeCell ref="FC7:FE7"/>
    <mergeCell ref="FF7:FH7"/>
    <mergeCell ref="FI7:FK7"/>
    <mergeCell ref="FL7:FN7"/>
    <mergeCell ref="FO7:FQ7"/>
    <mergeCell ref="EH7:EJ7"/>
    <mergeCell ref="EK7:EM7"/>
    <mergeCell ref="EN7:EP7"/>
    <mergeCell ref="EQ7:ES7"/>
    <mergeCell ref="ET7:EV7"/>
    <mergeCell ref="EW7:E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B26" sqref="B26:B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KTĐ K6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dhhqt</dc:creator>
  <cp:lastModifiedBy>thbao84</cp:lastModifiedBy>
  <dcterms:created xsi:type="dcterms:W3CDTF">2019-05-21T08:56:17Z</dcterms:created>
  <dcterms:modified xsi:type="dcterms:W3CDTF">2019-05-31T09:05:16Z</dcterms:modified>
</cp:coreProperties>
</file>