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XD k6" sheetId="1" r:id="rId1"/>
    <sheet name="Sheet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'XD k6'!$A:$D,'XD k6'!$5:$8</definedName>
  </definedNames>
  <calcPr calcId="144525"/>
</workbook>
</file>

<file path=xl/calcChain.xml><?xml version="1.0" encoding="utf-8"?>
<calcChain xmlns="http://schemas.openxmlformats.org/spreadsheetml/2006/main">
  <c r="FS9" i="1" l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CZ27" i="1"/>
  <c r="CY27" i="1"/>
  <c r="CX27" i="1"/>
  <c r="CW27" i="1"/>
  <c r="CV27" i="1"/>
  <c r="CU27" i="1"/>
  <c r="CT27" i="1"/>
  <c r="CS27" i="1"/>
  <c r="CR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S27" i="1"/>
  <c r="BR27" i="1"/>
  <c r="BQ27" i="1"/>
  <c r="BP27" i="1"/>
  <c r="BO27" i="1"/>
  <c r="BN27" i="1"/>
  <c r="BM27" i="1"/>
  <c r="BL27" i="1"/>
  <c r="BK27" i="1"/>
  <c r="BG27" i="1"/>
  <c r="BF27" i="1"/>
  <c r="BE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F27" i="1"/>
  <c r="AE27" i="1"/>
  <c r="AD27" i="1"/>
  <c r="AC27" i="1"/>
  <c r="AB27" i="1"/>
  <c r="AA27" i="1"/>
  <c r="T27" i="1"/>
  <c r="S27" i="1"/>
  <c r="R27" i="1"/>
  <c r="Q27" i="1"/>
  <c r="P27" i="1"/>
  <c r="O27" i="1"/>
  <c r="N27" i="1"/>
  <c r="M27" i="1"/>
  <c r="L27" i="1"/>
  <c r="K27" i="1"/>
  <c r="FR27" i="1" s="1"/>
  <c r="FT27" i="1" s="1"/>
  <c r="J27" i="1"/>
  <c r="I27" i="1"/>
  <c r="FS27" i="1" s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L26" i="1"/>
  <c r="DK26" i="1"/>
  <c r="DJ26" i="1"/>
  <c r="DF26" i="1"/>
  <c r="DE26" i="1"/>
  <c r="DD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G26" i="1"/>
  <c r="BF26" i="1"/>
  <c r="BE26" i="1"/>
  <c r="AX26" i="1"/>
  <c r="AW26" i="1"/>
  <c r="AV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T26" i="1"/>
  <c r="S26" i="1"/>
  <c r="R26" i="1"/>
  <c r="FS26" i="1" s="1"/>
  <c r="K26" i="1"/>
  <c r="FR26" i="1" s="1"/>
  <c r="FT26" i="1" s="1"/>
  <c r="J26" i="1"/>
  <c r="I26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F25" i="1"/>
  <c r="DE25" i="1"/>
  <c r="DD25" i="1"/>
  <c r="CZ25" i="1"/>
  <c r="CY25" i="1"/>
  <c r="CX25" i="1"/>
  <c r="CW25" i="1"/>
  <c r="CV25" i="1"/>
  <c r="CU25" i="1"/>
  <c r="CT25" i="1"/>
  <c r="CS25" i="1"/>
  <c r="CR25" i="1"/>
  <c r="CN25" i="1"/>
  <c r="CM25" i="1"/>
  <c r="CL25" i="1"/>
  <c r="CE25" i="1"/>
  <c r="CD25" i="1"/>
  <c r="CC25" i="1"/>
  <c r="CB25" i="1"/>
  <c r="CA25" i="1"/>
  <c r="BZ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G25" i="1"/>
  <c r="BF25" i="1"/>
  <c r="BE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C25" i="1"/>
  <c r="AB25" i="1"/>
  <c r="AA25" i="1"/>
  <c r="T25" i="1"/>
  <c r="FR25" i="1" s="1"/>
  <c r="FT25" i="1" s="1"/>
  <c r="S25" i="1"/>
  <c r="R25" i="1"/>
  <c r="Q25" i="1"/>
  <c r="P25" i="1"/>
  <c r="K25" i="1"/>
  <c r="J25" i="1"/>
  <c r="I25" i="1"/>
  <c r="FS25" i="1" s="1"/>
  <c r="FN24" i="1"/>
  <c r="FM24" i="1"/>
  <c r="FL24" i="1"/>
  <c r="FK24" i="1"/>
  <c r="FJ24" i="1"/>
  <c r="FI24" i="1"/>
  <c r="FH24" i="1"/>
  <c r="FG24" i="1"/>
  <c r="FF24" i="1"/>
  <c r="FE24" i="1"/>
  <c r="FD24" i="1"/>
  <c r="FC24" i="1"/>
  <c r="EY24" i="1"/>
  <c r="EX24" i="1"/>
  <c r="EW24" i="1"/>
  <c r="EV24" i="1"/>
  <c r="EU24" i="1"/>
  <c r="ET24" i="1"/>
  <c r="EM24" i="1"/>
  <c r="EL24" i="1"/>
  <c r="EK24" i="1"/>
  <c r="EJ24" i="1"/>
  <c r="EI24" i="1"/>
  <c r="EH24" i="1"/>
  <c r="EG24" i="1"/>
  <c r="EF24" i="1"/>
  <c r="EE24" i="1"/>
  <c r="DX24" i="1"/>
  <c r="DW24" i="1"/>
  <c r="DV24" i="1"/>
  <c r="DU24" i="1"/>
  <c r="DT24" i="1"/>
  <c r="DS24" i="1"/>
  <c r="DL24" i="1"/>
  <c r="DK24" i="1"/>
  <c r="DJ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N24" i="1"/>
  <c r="CM24" i="1"/>
  <c r="CL24" i="1"/>
  <c r="CK24" i="1"/>
  <c r="CJ24" i="1"/>
  <c r="CI24" i="1"/>
  <c r="CE24" i="1"/>
  <c r="CD24" i="1"/>
  <c r="CC24" i="1"/>
  <c r="CB24" i="1"/>
  <c r="CA24" i="1"/>
  <c r="BZ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G24" i="1"/>
  <c r="BF24" i="1"/>
  <c r="BE24" i="1"/>
  <c r="BA24" i="1"/>
  <c r="AZ24" i="1"/>
  <c r="AY24" i="1"/>
  <c r="AX24" i="1"/>
  <c r="AW24" i="1"/>
  <c r="AV24" i="1"/>
  <c r="AO24" i="1"/>
  <c r="AN24" i="1"/>
  <c r="AM24" i="1"/>
  <c r="AL24" i="1"/>
  <c r="AK24" i="1"/>
  <c r="AJ24" i="1"/>
  <c r="AC24" i="1"/>
  <c r="AB24" i="1"/>
  <c r="AA24" i="1"/>
  <c r="T24" i="1"/>
  <c r="FR24" i="1" s="1"/>
  <c r="FT24" i="1" s="1"/>
  <c r="S24" i="1"/>
  <c r="R24" i="1"/>
  <c r="K24" i="1"/>
  <c r="J24" i="1"/>
  <c r="I24" i="1"/>
  <c r="FS24" i="1" s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X23" i="1"/>
  <c r="DW23" i="1"/>
  <c r="DV23" i="1"/>
  <c r="DU23" i="1"/>
  <c r="DT23" i="1"/>
  <c r="DS23" i="1"/>
  <c r="DR23" i="1"/>
  <c r="DQ23" i="1"/>
  <c r="DP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G23" i="1"/>
  <c r="BF23" i="1"/>
  <c r="BE23" i="1"/>
  <c r="BA23" i="1"/>
  <c r="AZ23" i="1"/>
  <c r="AY23" i="1"/>
  <c r="AU23" i="1"/>
  <c r="AT23" i="1"/>
  <c r="AS23" i="1"/>
  <c r="AO23" i="1"/>
  <c r="AN23" i="1"/>
  <c r="AM23" i="1"/>
  <c r="AL23" i="1"/>
  <c r="AK23" i="1"/>
  <c r="AJ23" i="1"/>
  <c r="AF23" i="1"/>
  <c r="AE23" i="1"/>
  <c r="AD23" i="1"/>
  <c r="AC23" i="1"/>
  <c r="AB23" i="1"/>
  <c r="AA23" i="1"/>
  <c r="T23" i="1"/>
  <c r="S23" i="1"/>
  <c r="R23" i="1"/>
  <c r="Q23" i="1"/>
  <c r="P23" i="1"/>
  <c r="O23" i="1"/>
  <c r="N23" i="1"/>
  <c r="M23" i="1"/>
  <c r="L23" i="1"/>
  <c r="K23" i="1"/>
  <c r="FR23" i="1" s="1"/>
  <c r="FT23" i="1" s="1"/>
  <c r="J23" i="1"/>
  <c r="I23" i="1"/>
  <c r="H23" i="1"/>
  <c r="G23" i="1"/>
  <c r="F23" i="1"/>
  <c r="FS23" i="1" s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L22" i="1"/>
  <c r="DK22" i="1"/>
  <c r="DJ22" i="1"/>
  <c r="DI22" i="1"/>
  <c r="DH22" i="1"/>
  <c r="DG22" i="1"/>
  <c r="DF22" i="1"/>
  <c r="DE22" i="1"/>
  <c r="DD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G22" i="1"/>
  <c r="BF22" i="1"/>
  <c r="BE22" i="1"/>
  <c r="BA22" i="1"/>
  <c r="AZ22" i="1"/>
  <c r="AY22" i="1"/>
  <c r="AU22" i="1"/>
  <c r="AT22" i="1"/>
  <c r="AS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W22" i="1"/>
  <c r="V22" i="1"/>
  <c r="U22" i="1"/>
  <c r="T22" i="1"/>
  <c r="S22" i="1"/>
  <c r="R22" i="1"/>
  <c r="Q22" i="1"/>
  <c r="P22" i="1"/>
  <c r="O22" i="1"/>
  <c r="K22" i="1"/>
  <c r="FR22" i="1" s="1"/>
  <c r="FT22" i="1" s="1"/>
  <c r="J22" i="1"/>
  <c r="I22" i="1"/>
  <c r="FS22" i="1" s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T21" i="1"/>
  <c r="S21" i="1"/>
  <c r="R21" i="1"/>
  <c r="Q21" i="1"/>
  <c r="P21" i="1"/>
  <c r="O21" i="1"/>
  <c r="K21" i="1"/>
  <c r="J21" i="1"/>
  <c r="I21" i="1"/>
  <c r="H21" i="1"/>
  <c r="FR21" i="1" s="1"/>
  <c r="FT21" i="1" s="1"/>
  <c r="G21" i="1"/>
  <c r="F21" i="1"/>
  <c r="FS21" i="1" s="1"/>
  <c r="FN20" i="1"/>
  <c r="FM20" i="1"/>
  <c r="FL20" i="1"/>
  <c r="FK20" i="1"/>
  <c r="FJ20" i="1"/>
  <c r="FI20" i="1"/>
  <c r="FH20" i="1"/>
  <c r="FG20" i="1"/>
  <c r="FF20" i="1"/>
  <c r="FE20" i="1"/>
  <c r="FD20" i="1"/>
  <c r="FC20" i="1"/>
  <c r="EY20" i="1"/>
  <c r="EX20" i="1"/>
  <c r="EW20" i="1"/>
  <c r="EV20" i="1"/>
  <c r="EU20" i="1"/>
  <c r="ET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DU20" i="1"/>
  <c r="DT20" i="1"/>
  <c r="DS20" i="1"/>
  <c r="DO20" i="1"/>
  <c r="DN20" i="1"/>
  <c r="DM20" i="1"/>
  <c r="DL20" i="1"/>
  <c r="DK20" i="1"/>
  <c r="DJ20" i="1"/>
  <c r="DF20" i="1"/>
  <c r="DE20" i="1"/>
  <c r="DD20" i="1"/>
  <c r="CZ20" i="1"/>
  <c r="CY20" i="1"/>
  <c r="CX20" i="1"/>
  <c r="CW20" i="1"/>
  <c r="CV20" i="1"/>
  <c r="CU20" i="1"/>
  <c r="CT20" i="1"/>
  <c r="CS20" i="1"/>
  <c r="CR20" i="1"/>
  <c r="CK20" i="1"/>
  <c r="CJ20" i="1"/>
  <c r="CI20" i="1"/>
  <c r="CH20" i="1"/>
  <c r="CG20" i="1"/>
  <c r="CF20" i="1"/>
  <c r="BS20" i="1"/>
  <c r="BR20" i="1"/>
  <c r="BQ20" i="1"/>
  <c r="BM20" i="1"/>
  <c r="BL20" i="1"/>
  <c r="BK20" i="1"/>
  <c r="BG20" i="1"/>
  <c r="BF20" i="1"/>
  <c r="BE20" i="1"/>
  <c r="AX20" i="1"/>
  <c r="AW20" i="1"/>
  <c r="AV20" i="1"/>
  <c r="AR20" i="1"/>
  <c r="AQ20" i="1"/>
  <c r="AP20" i="1"/>
  <c r="AO20" i="1"/>
  <c r="AN20" i="1"/>
  <c r="AM20" i="1"/>
  <c r="W20" i="1"/>
  <c r="V20" i="1"/>
  <c r="U20" i="1"/>
  <c r="T20" i="1"/>
  <c r="S20" i="1"/>
  <c r="R20" i="1"/>
  <c r="Q20" i="1"/>
  <c r="P20" i="1"/>
  <c r="O20" i="1"/>
  <c r="K20" i="1"/>
  <c r="J20" i="1"/>
  <c r="I20" i="1"/>
  <c r="FS20" i="1" s="1"/>
  <c r="H20" i="1"/>
  <c r="FR20" i="1" s="1"/>
  <c r="FT20" i="1" s="1"/>
  <c r="G20" i="1"/>
  <c r="F20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I19" i="1"/>
  <c r="DH19" i="1"/>
  <c r="DG19" i="1"/>
  <c r="DF19" i="1"/>
  <c r="DE19" i="1"/>
  <c r="DD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F19" i="1"/>
  <c r="AE19" i="1"/>
  <c r="AD19" i="1"/>
  <c r="AC19" i="1"/>
  <c r="AB19" i="1"/>
  <c r="AA19" i="1"/>
  <c r="W19" i="1"/>
  <c r="V19" i="1"/>
  <c r="U19" i="1"/>
  <c r="T19" i="1"/>
  <c r="S19" i="1"/>
  <c r="R19" i="1"/>
  <c r="Q19" i="1"/>
  <c r="P19" i="1"/>
  <c r="O19" i="1"/>
  <c r="K19" i="1"/>
  <c r="FR19" i="1" s="1"/>
  <c r="FT19" i="1" s="1"/>
  <c r="J19" i="1"/>
  <c r="I19" i="1"/>
  <c r="H19" i="1"/>
  <c r="G19" i="1"/>
  <c r="F19" i="1"/>
  <c r="FS19" i="1" s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DX18" i="1"/>
  <c r="DW18" i="1"/>
  <c r="DV18" i="1"/>
  <c r="DU18" i="1"/>
  <c r="DT18" i="1"/>
  <c r="DS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G18" i="1"/>
  <c r="BF18" i="1"/>
  <c r="BE18" i="1"/>
  <c r="BA18" i="1"/>
  <c r="AZ18" i="1"/>
  <c r="AY18" i="1"/>
  <c r="AX18" i="1"/>
  <c r="AW18" i="1"/>
  <c r="AV18" i="1"/>
  <c r="AU18" i="1"/>
  <c r="AT18" i="1"/>
  <c r="AS18" i="1"/>
  <c r="AO18" i="1"/>
  <c r="AN18" i="1"/>
  <c r="AM18" i="1"/>
  <c r="AL18" i="1"/>
  <c r="AK18" i="1"/>
  <c r="AJ18" i="1"/>
  <c r="AI18" i="1"/>
  <c r="AH18" i="1"/>
  <c r="AG18" i="1"/>
  <c r="AC18" i="1"/>
  <c r="AB18" i="1"/>
  <c r="AA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FR18" i="1" s="1"/>
  <c r="FT18" i="1" s="1"/>
  <c r="G18" i="1"/>
  <c r="F18" i="1"/>
  <c r="FS18" i="1" s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CZ17" i="1"/>
  <c r="CY17" i="1"/>
  <c r="CX17" i="1"/>
  <c r="CW17" i="1"/>
  <c r="CV17" i="1"/>
  <c r="CU17" i="1"/>
  <c r="CT17" i="1"/>
  <c r="CS17" i="1"/>
  <c r="CR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G17" i="1"/>
  <c r="BF17" i="1"/>
  <c r="BE17" i="1"/>
  <c r="BA17" i="1"/>
  <c r="AZ17" i="1"/>
  <c r="AY17" i="1"/>
  <c r="AX17" i="1"/>
  <c r="AW17" i="1"/>
  <c r="AV17" i="1"/>
  <c r="AU17" i="1"/>
  <c r="AT17" i="1"/>
  <c r="AS17" i="1"/>
  <c r="AO17" i="1"/>
  <c r="AN17" i="1"/>
  <c r="AM17" i="1"/>
  <c r="AL17" i="1"/>
  <c r="AK17" i="1"/>
  <c r="AJ17" i="1"/>
  <c r="AI17" i="1"/>
  <c r="AH17" i="1"/>
  <c r="AG17" i="1"/>
  <c r="AC17" i="1"/>
  <c r="AB17" i="1"/>
  <c r="AA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R17" i="1" s="1"/>
  <c r="FT17" i="1" s="1"/>
  <c r="G17" i="1"/>
  <c r="F17" i="1"/>
  <c r="FS17" i="1" s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FR16" i="1" s="1"/>
  <c r="FT16" i="1" s="1"/>
  <c r="G16" i="1"/>
  <c r="F16" i="1"/>
  <c r="FS16" i="1" s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R15" i="1"/>
  <c r="DQ15" i="1"/>
  <c r="DP15" i="1"/>
  <c r="DO15" i="1"/>
  <c r="DN15" i="1"/>
  <c r="DM15" i="1"/>
  <c r="DL15" i="1"/>
  <c r="DK15" i="1"/>
  <c r="DJ15" i="1"/>
  <c r="DF15" i="1"/>
  <c r="DE15" i="1"/>
  <c r="DD15" i="1"/>
  <c r="CZ15" i="1"/>
  <c r="CY15" i="1"/>
  <c r="CX15" i="1"/>
  <c r="CW15" i="1"/>
  <c r="CV15" i="1"/>
  <c r="CU15" i="1"/>
  <c r="CK15" i="1"/>
  <c r="CJ15" i="1"/>
  <c r="CI15" i="1"/>
  <c r="CH15" i="1"/>
  <c r="CG15" i="1"/>
  <c r="CF15" i="1"/>
  <c r="BA15" i="1"/>
  <c r="AZ15" i="1"/>
  <c r="AY15" i="1"/>
  <c r="Q15" i="1"/>
  <c r="P15" i="1"/>
  <c r="O15" i="1"/>
  <c r="N15" i="1"/>
  <c r="M15" i="1"/>
  <c r="L15" i="1"/>
  <c r="K15" i="1"/>
  <c r="J15" i="1"/>
  <c r="I15" i="1"/>
  <c r="FS15" i="1" s="1"/>
  <c r="H15" i="1"/>
  <c r="FR15" i="1" s="1"/>
  <c r="FT15" i="1" s="1"/>
  <c r="G15" i="1"/>
  <c r="F15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DX14" i="1"/>
  <c r="DW14" i="1"/>
  <c r="DV14" i="1"/>
  <c r="DU14" i="1"/>
  <c r="DT14" i="1"/>
  <c r="DS14" i="1"/>
  <c r="DR14" i="1"/>
  <c r="DQ14" i="1"/>
  <c r="DP14" i="1"/>
  <c r="DL14" i="1"/>
  <c r="DK14" i="1"/>
  <c r="DJ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N14" i="1"/>
  <c r="CM14" i="1"/>
  <c r="CL14" i="1"/>
  <c r="CK14" i="1"/>
  <c r="CJ14" i="1"/>
  <c r="CI14" i="1"/>
  <c r="CB14" i="1"/>
  <c r="CA14" i="1"/>
  <c r="BZ14" i="1"/>
  <c r="BV14" i="1"/>
  <c r="BU14" i="1"/>
  <c r="BT14" i="1"/>
  <c r="BS14" i="1"/>
  <c r="BR14" i="1"/>
  <c r="BQ14" i="1"/>
  <c r="BP14" i="1"/>
  <c r="BO14" i="1"/>
  <c r="BN14" i="1"/>
  <c r="BG14" i="1"/>
  <c r="BF14" i="1"/>
  <c r="BE14" i="1"/>
  <c r="AO14" i="1"/>
  <c r="AN14" i="1"/>
  <c r="AM14" i="1"/>
  <c r="N14" i="1"/>
  <c r="M14" i="1"/>
  <c r="L14" i="1"/>
  <c r="K14" i="1"/>
  <c r="FR14" i="1" s="1"/>
  <c r="FT14" i="1" s="1"/>
  <c r="J14" i="1"/>
  <c r="I14" i="1"/>
  <c r="H14" i="1"/>
  <c r="G14" i="1"/>
  <c r="F14" i="1"/>
  <c r="FS14" i="1" s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R13" i="1" s="1"/>
  <c r="FT13" i="1" s="1"/>
  <c r="G13" i="1"/>
  <c r="F13" i="1"/>
  <c r="FS13" i="1" s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O12" i="1"/>
  <c r="DN12" i="1"/>
  <c r="DM12" i="1"/>
  <c r="DL12" i="1"/>
  <c r="DK12" i="1"/>
  <c r="DJ12" i="1"/>
  <c r="DF12" i="1"/>
  <c r="DE12" i="1"/>
  <c r="DD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E12" i="1"/>
  <c r="CD12" i="1"/>
  <c r="CC12" i="1"/>
  <c r="CB12" i="1"/>
  <c r="CA12" i="1"/>
  <c r="BZ12" i="1"/>
  <c r="BS12" i="1"/>
  <c r="BR12" i="1"/>
  <c r="BQ12" i="1"/>
  <c r="BP12" i="1"/>
  <c r="BO12" i="1"/>
  <c r="BN12" i="1"/>
  <c r="BM12" i="1"/>
  <c r="BL12" i="1"/>
  <c r="BK12" i="1"/>
  <c r="BG12" i="1"/>
  <c r="BF12" i="1"/>
  <c r="BE12" i="1"/>
  <c r="BA12" i="1"/>
  <c r="AZ12" i="1"/>
  <c r="AY12" i="1"/>
  <c r="AX12" i="1"/>
  <c r="AW12" i="1"/>
  <c r="AV12" i="1"/>
  <c r="AO12" i="1"/>
  <c r="AN12" i="1"/>
  <c r="AM12" i="1"/>
  <c r="T12" i="1"/>
  <c r="S12" i="1"/>
  <c r="R12" i="1"/>
  <c r="Q12" i="1"/>
  <c r="P12" i="1"/>
  <c r="O12" i="1"/>
  <c r="N12" i="1"/>
  <c r="M12" i="1"/>
  <c r="L12" i="1"/>
  <c r="K12" i="1"/>
  <c r="FR12" i="1" s="1"/>
  <c r="FT12" i="1" s="1"/>
  <c r="J12" i="1"/>
  <c r="I12" i="1"/>
  <c r="FS12" i="1" s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G11" i="1"/>
  <c r="BF11" i="1"/>
  <c r="BE11" i="1"/>
  <c r="BA11" i="1"/>
  <c r="AZ11" i="1"/>
  <c r="AY11" i="1"/>
  <c r="AX11" i="1"/>
  <c r="AW11" i="1"/>
  <c r="AV11" i="1"/>
  <c r="AO11" i="1"/>
  <c r="AN11" i="1"/>
  <c r="AM11" i="1"/>
  <c r="AL11" i="1"/>
  <c r="AK11" i="1"/>
  <c r="AJ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FR11" i="1" s="1"/>
  <c r="FT11" i="1" s="1"/>
  <c r="G11" i="1"/>
  <c r="F11" i="1"/>
  <c r="FS11" i="1" s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G10" i="1"/>
  <c r="BF10" i="1"/>
  <c r="BE10" i="1"/>
  <c r="AX10" i="1"/>
  <c r="AW10" i="1"/>
  <c r="AV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C10" i="1"/>
  <c r="AB10" i="1"/>
  <c r="AA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R10" i="1" s="1"/>
  <c r="FT10" i="1" s="1"/>
  <c r="G10" i="1"/>
  <c r="F10" i="1"/>
  <c r="FS10" i="1" s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BV9" i="1"/>
  <c r="BU9" i="1"/>
  <c r="BT9" i="1"/>
  <c r="BS9" i="1"/>
  <c r="BR9" i="1"/>
  <c r="BQ9" i="1"/>
  <c r="BP9" i="1"/>
  <c r="BO9" i="1"/>
  <c r="BN9" i="1"/>
  <c r="BM9" i="1"/>
  <c r="BL9" i="1"/>
  <c r="BK9" i="1"/>
  <c r="BG9" i="1"/>
  <c r="BF9" i="1"/>
  <c r="BE9" i="1"/>
  <c r="AX9" i="1"/>
  <c r="AW9" i="1"/>
  <c r="AV9" i="1"/>
  <c r="AU9" i="1"/>
  <c r="AT9" i="1"/>
  <c r="AS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FR9" i="1" s="1"/>
  <c r="FT9" i="1" s="1"/>
  <c r="G9" i="1"/>
  <c r="F9" i="1"/>
  <c r="CQ8" i="1"/>
  <c r="FR7" i="1"/>
</calcChain>
</file>

<file path=xl/sharedStrings.xml><?xml version="1.0" encoding="utf-8"?>
<sst xmlns="http://schemas.openxmlformats.org/spreadsheetml/2006/main" count="577" uniqueCount="148">
  <si>
    <t>ĐẠI HỌC HUẾ</t>
  </si>
  <si>
    <t>BẢNG TỔNG HỢP ĐIỂM</t>
  </si>
  <si>
    <t>PHÂN HIỆU ĐHH TẠI QUẢNG TRỊ</t>
  </si>
  <si>
    <t>LỚP: KỸ THUẬT CÔNG TRÌNH XÂY DỰNG K6</t>
  </si>
  <si>
    <t>NIÊN KHÓA: 2014 - 2019</t>
  </si>
  <si>
    <t>STT</t>
  </si>
  <si>
    <t>MÃ SV</t>
  </si>
  <si>
    <t>HỌ VÀ TÊN</t>
  </si>
  <si>
    <t>NGÀY
 SINH</t>
  </si>
  <si>
    <t>ĐIỂM CÁC HỌC PHẦN</t>
  </si>
  <si>
    <t xml:space="preserve">                                              ĐIỂM CÁC HỌC PHẦN</t>
  </si>
  <si>
    <t>Trung bình chung</t>
  </si>
  <si>
    <t>Xếp loại tốt nghiệp</t>
  </si>
  <si>
    <t>Ghi chú</t>
  </si>
  <si>
    <t>Vật lý đại cương và TH vật lý ĐC</t>
  </si>
  <si>
    <t>Tin học đại cương</t>
  </si>
  <si>
    <t>Hóa đại cương và thực hành hóa ĐC</t>
  </si>
  <si>
    <t>Pháp luật Việt Nam đại cương</t>
  </si>
  <si>
    <t>Những nguyên lý cơ bản của CN Mác - lênin 1</t>
  </si>
  <si>
    <t>Toán cao cấp A1</t>
  </si>
  <si>
    <t>Hình  học họa hình</t>
  </si>
  <si>
    <t xml:space="preserve">Cơ học cơ sở </t>
  </si>
  <si>
    <t>Toán cao cấp A2</t>
  </si>
  <si>
    <t>Xác suất thống kê</t>
  </si>
  <si>
    <t>Những nguyên lý cơ bản của CN Mác - lênin 2</t>
  </si>
  <si>
    <t>Tư tưởng Hồ Chí Minh</t>
  </si>
  <si>
    <t>Toán cao cấp A3</t>
  </si>
  <si>
    <t>Kỹ thuật điện và thí nghiệm</t>
  </si>
  <si>
    <t>Vẽ KT và Vẽ KT trên MVT</t>
  </si>
  <si>
    <t>Địa chất công trình và thực hành ĐCCT</t>
  </si>
  <si>
    <t>Sức bền vật liệu 1</t>
  </si>
  <si>
    <t>Đường lối cách mạng của ĐCSVN</t>
  </si>
  <si>
    <t>Sức bền vật liệu 2</t>
  </si>
  <si>
    <t>Vật liệu xây dựng và thí nghiệm</t>
  </si>
  <si>
    <t>Cơ học kết cấu 1</t>
  </si>
  <si>
    <t>Phương pháp nghiên cứu khoa học</t>
  </si>
  <si>
    <t>Thủy lực</t>
  </si>
  <si>
    <t>Cơ học đất</t>
  </si>
  <si>
    <t>Trắc địa và TT trắc địa</t>
  </si>
  <si>
    <t>Nền móng và đồ án</t>
  </si>
  <si>
    <t>Cơ sở kỹ thuật nhiệt</t>
  </si>
  <si>
    <t>Soạn thảo văn bản chuyên ngành xây dựng</t>
  </si>
  <si>
    <t>Quản lý dự án xây dựng</t>
  </si>
  <si>
    <t>Cơ hoc kết cấu 2</t>
  </si>
  <si>
    <t>Kiến trúc dân dụng, CN và đồ án</t>
  </si>
  <si>
    <t>Tiếng anh chuyên ngành xây dựng</t>
  </si>
  <si>
    <t>Vật lý kiến trúc</t>
  </si>
  <si>
    <t>Kết cấu gạch đá - gỗ</t>
  </si>
  <si>
    <t>Kết cấu bê tông cốt thép và đồ án</t>
  </si>
  <si>
    <t>Kết cấu nhà bê tông cốt thép và đồ án</t>
  </si>
  <si>
    <t>Máy xây dựng</t>
  </si>
  <si>
    <t>Kết cấu bê tông cốt thép ứng lực trước</t>
  </si>
  <si>
    <t>An toàn lao động</t>
  </si>
  <si>
    <t>Kỹ thuật thi công 1 và đồ án</t>
  </si>
  <si>
    <t>Động lực học công trình</t>
  </si>
  <si>
    <t>Kết cấu thép và thép nhẹ</t>
  </si>
  <si>
    <t>Kết cấu nhà thép và đồ án</t>
  </si>
  <si>
    <t>Ổn định công trình</t>
  </si>
  <si>
    <t>Kinh tế xây dựng</t>
  </si>
  <si>
    <t>Cấp thoát nước</t>
  </si>
  <si>
    <t>Thực tập công nhân</t>
  </si>
  <si>
    <t>Kỹ thuật thi công 2 và đồ án</t>
  </si>
  <si>
    <t>Thực tập kỹ sư</t>
  </si>
  <si>
    <t>Ứng dụng tin học trong TKCT</t>
  </si>
  <si>
    <t>Tổ chức thi công và đồ án</t>
  </si>
  <si>
    <t>Chuẩn đoán và kiểm định chất lượng công trình</t>
  </si>
  <si>
    <t xml:space="preserve">Công tác tư vấn </t>
  </si>
  <si>
    <t>Thí nghiệm công trình</t>
  </si>
  <si>
    <t>Thực tập tốt nghiệp</t>
  </si>
  <si>
    <t>Đồ án tốt nghiệp</t>
  </si>
  <si>
    <t>Hệ 10</t>
  </si>
  <si>
    <t>Điểm chữ</t>
  </si>
  <si>
    <t>Hệ 4</t>
  </si>
  <si>
    <t>14Q1021011</t>
  </si>
  <si>
    <t>Trịnh Hồng</t>
  </si>
  <si>
    <t>Ân</t>
  </si>
  <si>
    <t>08.01.1996</t>
  </si>
  <si>
    <t>D</t>
  </si>
  <si>
    <t>C</t>
  </si>
  <si>
    <t>B</t>
  </si>
  <si>
    <t>14Q1021001</t>
  </si>
  <si>
    <t>Trần Anh</t>
  </si>
  <si>
    <t>Bảo</t>
  </si>
  <si>
    <t>20.08.1996</t>
  </si>
  <si>
    <t>14Q1021013</t>
  </si>
  <si>
    <t>Dương Văn</t>
  </si>
  <si>
    <t>Cương</t>
  </si>
  <si>
    <t>20.10.1996</t>
  </si>
  <si>
    <t>14Q1021014</t>
  </si>
  <si>
    <t>Nguyễn Quang</t>
  </si>
  <si>
    <t>Đạt</t>
  </si>
  <si>
    <t>06.12.1995</t>
  </si>
  <si>
    <t>A</t>
  </si>
  <si>
    <t>14Q1021002</t>
  </si>
  <si>
    <t>Hồ Sỹ</t>
  </si>
  <si>
    <t>Đức</t>
  </si>
  <si>
    <t>13.09.1995</t>
  </si>
  <si>
    <t>14Q1021004</t>
  </si>
  <si>
    <t>Nguyễn Gia Ngọc</t>
  </si>
  <si>
    <t>Khánh</t>
  </si>
  <si>
    <t>02.09.1995</t>
  </si>
  <si>
    <t>14Q1021005</t>
  </si>
  <si>
    <t>Phạm Phước Nam</t>
  </si>
  <si>
    <t>20.01.1994</t>
  </si>
  <si>
    <t>14Q1021006</t>
  </si>
  <si>
    <t>Nguyễn Văn</t>
  </si>
  <si>
    <t>Khoa</t>
  </si>
  <si>
    <t>30.08.1995</t>
  </si>
  <si>
    <t>14Q1021007</t>
  </si>
  <si>
    <t>Tống Phước Anh</t>
  </si>
  <si>
    <t>23.01.1996</t>
  </si>
  <si>
    <t>F</t>
  </si>
  <si>
    <t>14Q1021016</t>
  </si>
  <si>
    <t>Trần Hoàng</t>
  </si>
  <si>
    <t>Lân</t>
  </si>
  <si>
    <t>07.12.1996</t>
  </si>
  <si>
    <t>14Q1021008</t>
  </si>
  <si>
    <t>Lê Thanh</t>
  </si>
  <si>
    <t>Mãn</t>
  </si>
  <si>
    <t>29.01.1996</t>
  </si>
  <si>
    <t>14Q1021018</t>
  </si>
  <si>
    <t>Hoàng Văn</t>
  </si>
  <si>
    <t>Mạnh</t>
  </si>
  <si>
    <t>25.10.1995</t>
  </si>
  <si>
    <t>14Q1021009</t>
  </si>
  <si>
    <t>Nhân</t>
  </si>
  <si>
    <t>01.10.1996</t>
  </si>
  <si>
    <t>14Q1021025</t>
  </si>
  <si>
    <t>Hoàng Phuớc</t>
  </si>
  <si>
    <t>Thanh</t>
  </si>
  <si>
    <t>23.08.1996</t>
  </si>
  <si>
    <t>14Q1021026</t>
  </si>
  <si>
    <t>Hồ Văn</t>
  </si>
  <si>
    <t>Thành</t>
  </si>
  <si>
    <t>10.01.1996</t>
  </si>
  <si>
    <t>14Q1021010</t>
  </si>
  <si>
    <t>Nguyễn Minh</t>
  </si>
  <si>
    <t>01.08.1996</t>
  </si>
  <si>
    <t>14Q1021027</t>
  </si>
  <si>
    <t>20.08.1995</t>
  </si>
  <si>
    <t>14Q1021029</t>
  </si>
  <si>
    <t>Trịnh</t>
  </si>
  <si>
    <t>08.05.1995</t>
  </si>
  <si>
    <t>14Q1021030</t>
  </si>
  <si>
    <t>Hồ Đức</t>
  </si>
  <si>
    <t>Trung</t>
  </si>
  <si>
    <t>10.10.1996</t>
  </si>
  <si>
    <t>Danh sách này gồm có 19 sinh viên./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</si>
</sst>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rgb="FFFF0000"/>
      <name val="Times New Roman"/>
      <family val="1"/>
    </font>
    <font>
      <b/>
      <sz val="7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  <charset val="163"/>
      <scheme val="major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/>
    <xf numFmtId="0" fontId="3" fillId="2" borderId="0" xfId="0" applyFont="1" applyFill="1"/>
    <xf numFmtId="0" fontId="3" fillId="2" borderId="0" xfId="0" applyFont="1" applyFill="1" applyProtection="1"/>
    <xf numFmtId="0" fontId="5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/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11" fillId="2" borderId="8" xfId="0" applyNumberFormat="1" applyFont="1" applyFill="1" applyBorder="1"/>
    <xf numFmtId="49" fontId="11" fillId="2" borderId="5" xfId="0" applyNumberFormat="1" applyFont="1" applyFill="1" applyBorder="1"/>
    <xf numFmtId="49" fontId="11" fillId="2" borderId="7" xfId="0" applyNumberFormat="1" applyFont="1" applyFill="1" applyBorder="1"/>
    <xf numFmtId="49" fontId="12" fillId="2" borderId="8" xfId="0" applyNumberFormat="1" applyFont="1" applyFill="1" applyBorder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5" xfId="0" applyFont="1" applyBorder="1"/>
    <xf numFmtId="0" fontId="11" fillId="0" borderId="7" xfId="0" applyFont="1" applyBorder="1"/>
    <xf numFmtId="14" fontId="12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49" fontId="11" fillId="2" borderId="2" xfId="0" applyNumberFormat="1" applyFont="1" applyFill="1" applyBorder="1"/>
    <xf numFmtId="49" fontId="11" fillId="2" borderId="3" xfId="0" applyNumberFormat="1" applyFont="1" applyFill="1" applyBorder="1"/>
    <xf numFmtId="49" fontId="11" fillId="2" borderId="4" xfId="0" applyNumberFormat="1" applyFont="1" applyFill="1" applyBorder="1"/>
    <xf numFmtId="49" fontId="12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Protection="1"/>
    <xf numFmtId="0" fontId="5" fillId="2" borderId="0" xfId="0" applyFont="1" applyFill="1" applyBorder="1" applyProtection="1"/>
    <xf numFmtId="0" fontId="1" fillId="2" borderId="0" xfId="0" applyFont="1" applyFill="1" applyBorder="1" applyProtection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 applyProtection="1"/>
    <xf numFmtId="2" fontId="3" fillId="2" borderId="0" xfId="0" applyNumberFormat="1" applyFont="1" applyFill="1" applyBorder="1"/>
    <xf numFmtId="0" fontId="2" fillId="2" borderId="0" xfId="0" applyFont="1" applyFill="1"/>
    <xf numFmtId="0" fontId="16" fillId="2" borderId="0" xfId="0" applyFont="1" applyFill="1"/>
    <xf numFmtId="0" fontId="17" fillId="2" borderId="0" xfId="0" applyFont="1" applyFill="1"/>
    <xf numFmtId="2" fontId="3" fillId="2" borderId="0" xfId="0" applyNumberFormat="1" applyFont="1" applyFill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 wrapText="1" readingOrder="1"/>
    </xf>
    <xf numFmtId="0" fontId="7" fillId="2" borderId="6" xfId="0" applyFont="1" applyFill="1" applyBorder="1" applyAlignment="1">
      <alignment horizontal="center" vertical="center" textRotation="90" wrapText="1" readingOrder="1"/>
    </xf>
    <xf numFmtId="0" fontId="7" fillId="2" borderId="7" xfId="0" applyFont="1" applyFill="1" applyBorder="1" applyAlignment="1">
      <alignment horizontal="center" vertical="center" textRotation="90" wrapText="1" readingOrder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13" fillId="3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0</xdr:rowOff>
    </xdr:from>
    <xdr:to>
      <xdr:col>2</xdr:col>
      <xdr:colOff>1019175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66725" y="438150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O%20THI/DIEM%20HOC%20TAP/DIEM%20PHAN%20HIEU/DA%20TOT%20NGHIEP/XDDD%20K3%20TOT%20NGHIEP/Diem%20hoc%20phan%20HK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8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 mong và do an"/>
      <sheetName val="an toan LD"/>
      <sheetName val="VLXD &amp;TN"/>
      <sheetName val="CS KTNhiet"/>
      <sheetName val="Suc BVL 2"/>
      <sheetName val="VL Kien truc"/>
      <sheetName val="Cơ học đất"/>
      <sheetName val="Nen mong L2"/>
      <sheetName val="Vlieu XD L2"/>
      <sheetName val="Co so KT Nhiệt L2"/>
      <sheetName val="SBVL2 L2"/>
      <sheetName val="VLkien truc L2"/>
      <sheetName val="Co hoc dat L2"/>
    </sheetNames>
    <sheetDataSet>
      <sheetData sheetId="0" refreshError="1"/>
      <sheetData sheetId="1" refreshError="1"/>
      <sheetData sheetId="2" refreshError="1">
        <row r="10">
          <cell r="M10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TC2"/>
      <sheetName val="TTCBKT"/>
      <sheetName val="UDTH"/>
      <sheetName val="TCTC"/>
      <sheetName val="TNCT"/>
      <sheetName val="CTTV"/>
      <sheetName val="Chuan doan"/>
      <sheetName val="TTTN"/>
      <sheetName val="KTTC2 L2"/>
      <sheetName val="CKC2 L2"/>
      <sheetName val="UDTH L2"/>
      <sheetName val="TCTC L2"/>
      <sheetName val="SBVL2"/>
      <sheetName val="PLĐC"/>
      <sheetName val="CKC2"/>
      <sheetName val="Thuy luc"/>
      <sheetName val="NL1"/>
      <sheetName val="STVB"/>
      <sheetName val="XSTK"/>
      <sheetName val="CSKTN"/>
    </sheetNames>
    <sheetDataSet>
      <sheetData sheetId="0">
        <row r="10">
          <cell r="K10">
            <v>7.8</v>
          </cell>
          <cell r="L10" t="str">
            <v>B</v>
          </cell>
          <cell r="M10">
            <v>3</v>
          </cell>
        </row>
        <row r="11">
          <cell r="K11">
            <v>7.9</v>
          </cell>
          <cell r="L11" t="str">
            <v>B</v>
          </cell>
          <cell r="M11">
            <v>3</v>
          </cell>
        </row>
        <row r="12">
          <cell r="K12">
            <v>7.7</v>
          </cell>
          <cell r="L12" t="str">
            <v>B</v>
          </cell>
          <cell r="M12">
            <v>3</v>
          </cell>
        </row>
        <row r="13">
          <cell r="K13">
            <v>7.2</v>
          </cell>
          <cell r="L13" t="str">
            <v>B</v>
          </cell>
          <cell r="M13">
            <v>3</v>
          </cell>
        </row>
        <row r="14">
          <cell r="K14">
            <v>7.1</v>
          </cell>
          <cell r="L14" t="str">
            <v>B</v>
          </cell>
          <cell r="M14">
            <v>3</v>
          </cell>
        </row>
        <row r="15">
          <cell r="K15">
            <v>7.1</v>
          </cell>
          <cell r="L15" t="str">
            <v>B</v>
          </cell>
          <cell r="M15">
            <v>3</v>
          </cell>
        </row>
        <row r="16">
          <cell r="K16">
            <v>7.4</v>
          </cell>
          <cell r="L16" t="str">
            <v>B</v>
          </cell>
          <cell r="M16">
            <v>3</v>
          </cell>
        </row>
        <row r="17">
          <cell r="K17">
            <v>7.2</v>
          </cell>
          <cell r="L17" t="str">
            <v>B</v>
          </cell>
          <cell r="M17">
            <v>3</v>
          </cell>
        </row>
        <row r="18">
          <cell r="K18">
            <v>7.8</v>
          </cell>
          <cell r="L18" t="str">
            <v>B</v>
          </cell>
          <cell r="M18">
            <v>3</v>
          </cell>
        </row>
        <row r="20">
          <cell r="K20">
            <v>6.2</v>
          </cell>
          <cell r="L20" t="str">
            <v>C</v>
          </cell>
          <cell r="M20">
            <v>2</v>
          </cell>
        </row>
        <row r="22">
          <cell r="K22">
            <v>7.3</v>
          </cell>
          <cell r="L22" t="str">
            <v>B</v>
          </cell>
          <cell r="M22">
            <v>3</v>
          </cell>
        </row>
        <row r="23">
          <cell r="K23">
            <v>7.1</v>
          </cell>
          <cell r="L23" t="str">
            <v>B</v>
          </cell>
          <cell r="M23">
            <v>3</v>
          </cell>
        </row>
        <row r="24">
          <cell r="K24">
            <v>6.9</v>
          </cell>
          <cell r="L24" t="str">
            <v>C</v>
          </cell>
          <cell r="M24">
            <v>2</v>
          </cell>
        </row>
        <row r="26">
          <cell r="K26">
            <v>5.8</v>
          </cell>
          <cell r="L26" t="str">
            <v>C</v>
          </cell>
          <cell r="M26">
            <v>2</v>
          </cell>
        </row>
        <row r="27">
          <cell r="K27">
            <v>7.2</v>
          </cell>
          <cell r="L27" t="str">
            <v>B</v>
          </cell>
          <cell r="M27">
            <v>3</v>
          </cell>
        </row>
        <row r="28">
          <cell r="K28">
            <v>7.6</v>
          </cell>
          <cell r="L28" t="str">
            <v>B</v>
          </cell>
          <cell r="M28">
            <v>3</v>
          </cell>
        </row>
      </sheetData>
      <sheetData sheetId="1">
        <row r="10">
          <cell r="G10">
            <v>9</v>
          </cell>
          <cell r="H10" t="str">
            <v>A</v>
          </cell>
          <cell r="I10">
            <v>4</v>
          </cell>
        </row>
        <row r="11">
          <cell r="G11">
            <v>9</v>
          </cell>
          <cell r="H11" t="str">
            <v>A</v>
          </cell>
          <cell r="I11">
            <v>4</v>
          </cell>
        </row>
        <row r="12">
          <cell r="G12">
            <v>9</v>
          </cell>
          <cell r="H12" t="str">
            <v>A</v>
          </cell>
          <cell r="I12">
            <v>4</v>
          </cell>
        </row>
        <row r="13">
          <cell r="G13">
            <v>9</v>
          </cell>
          <cell r="H13" t="str">
            <v>A</v>
          </cell>
          <cell r="I13">
            <v>4</v>
          </cell>
        </row>
        <row r="14">
          <cell r="G14">
            <v>9</v>
          </cell>
          <cell r="H14" t="str">
            <v>A</v>
          </cell>
          <cell r="I14">
            <v>4</v>
          </cell>
        </row>
        <row r="15">
          <cell r="G15">
            <v>9</v>
          </cell>
          <cell r="H15" t="str">
            <v>A</v>
          </cell>
          <cell r="I15">
            <v>4</v>
          </cell>
        </row>
        <row r="16">
          <cell r="G16">
            <v>9</v>
          </cell>
          <cell r="H16" t="str">
            <v>A</v>
          </cell>
          <cell r="I16">
            <v>4</v>
          </cell>
        </row>
        <row r="17">
          <cell r="G17">
            <v>9</v>
          </cell>
          <cell r="H17" t="str">
            <v>A</v>
          </cell>
          <cell r="I17">
            <v>4</v>
          </cell>
        </row>
        <row r="18">
          <cell r="G18">
            <v>9</v>
          </cell>
          <cell r="H18" t="str">
            <v>A</v>
          </cell>
          <cell r="I18">
            <v>4</v>
          </cell>
        </row>
        <row r="19">
          <cell r="G19">
            <v>9</v>
          </cell>
          <cell r="H19" t="str">
            <v>A</v>
          </cell>
          <cell r="I19">
            <v>4</v>
          </cell>
        </row>
        <row r="20">
          <cell r="G20">
            <v>9</v>
          </cell>
          <cell r="H20" t="str">
            <v>A</v>
          </cell>
          <cell r="I20">
            <v>4</v>
          </cell>
        </row>
        <row r="21">
          <cell r="G21">
            <v>9.5</v>
          </cell>
          <cell r="H21" t="str">
            <v>A</v>
          </cell>
          <cell r="I21">
            <v>4</v>
          </cell>
        </row>
        <row r="22">
          <cell r="G22">
            <v>9.5</v>
          </cell>
          <cell r="H22" t="str">
            <v>A</v>
          </cell>
          <cell r="I22">
            <v>4</v>
          </cell>
        </row>
        <row r="23">
          <cell r="G23">
            <v>8.5</v>
          </cell>
          <cell r="H23" t="str">
            <v>A</v>
          </cell>
          <cell r="I23">
            <v>4</v>
          </cell>
        </row>
        <row r="24">
          <cell r="G24">
            <v>9</v>
          </cell>
          <cell r="H24" t="str">
            <v>A</v>
          </cell>
          <cell r="I24">
            <v>4</v>
          </cell>
        </row>
        <row r="25">
          <cell r="G25">
            <v>8.5</v>
          </cell>
          <cell r="H25" t="str">
            <v>A</v>
          </cell>
          <cell r="I25">
            <v>4</v>
          </cell>
        </row>
        <row r="26">
          <cell r="G26">
            <v>8.5</v>
          </cell>
          <cell r="H26" t="str">
            <v>A</v>
          </cell>
          <cell r="I26">
            <v>4</v>
          </cell>
        </row>
        <row r="27">
          <cell r="G27">
            <v>9</v>
          </cell>
          <cell r="H27" t="str">
            <v>A</v>
          </cell>
          <cell r="I27">
            <v>4</v>
          </cell>
        </row>
        <row r="28">
          <cell r="G28">
            <v>9.5</v>
          </cell>
          <cell r="H28" t="str">
            <v>A</v>
          </cell>
          <cell r="I28">
            <v>4</v>
          </cell>
        </row>
      </sheetData>
      <sheetData sheetId="2">
        <row r="10">
          <cell r="K10">
            <v>8</v>
          </cell>
          <cell r="L10" t="str">
            <v>B</v>
          </cell>
          <cell r="M10">
            <v>3</v>
          </cell>
        </row>
        <row r="11">
          <cell r="K11">
            <v>7.9</v>
          </cell>
          <cell r="L11" t="str">
            <v>B</v>
          </cell>
          <cell r="M11">
            <v>3</v>
          </cell>
        </row>
        <row r="13">
          <cell r="K13">
            <v>6.2</v>
          </cell>
          <cell r="L13" t="str">
            <v>C</v>
          </cell>
          <cell r="M13">
            <v>2</v>
          </cell>
        </row>
        <row r="14">
          <cell r="K14">
            <v>6.5</v>
          </cell>
          <cell r="L14" t="str">
            <v>C</v>
          </cell>
          <cell r="M14">
            <v>2</v>
          </cell>
        </row>
        <row r="15">
          <cell r="K15">
            <v>4.0999999999999996</v>
          </cell>
          <cell r="L15" t="str">
            <v>D</v>
          </cell>
          <cell r="M15">
            <v>1</v>
          </cell>
        </row>
        <row r="16">
          <cell r="K16">
            <v>4.9000000000000004</v>
          </cell>
          <cell r="L16" t="str">
            <v>D</v>
          </cell>
          <cell r="M16">
            <v>1</v>
          </cell>
        </row>
        <row r="17">
          <cell r="K17">
            <v>6.2</v>
          </cell>
          <cell r="L17" t="str">
            <v>C</v>
          </cell>
          <cell r="M17">
            <v>2</v>
          </cell>
        </row>
        <row r="18">
          <cell r="K18">
            <v>7.8</v>
          </cell>
          <cell r="L18" t="str">
            <v>B</v>
          </cell>
          <cell r="M18">
            <v>3</v>
          </cell>
        </row>
        <row r="19">
          <cell r="K19">
            <v>5.6</v>
          </cell>
          <cell r="L19" t="str">
            <v>C</v>
          </cell>
          <cell r="M19">
            <v>2</v>
          </cell>
        </row>
        <row r="20">
          <cell r="K20">
            <v>6.5</v>
          </cell>
          <cell r="L20" t="str">
            <v>C</v>
          </cell>
          <cell r="M20">
            <v>2</v>
          </cell>
        </row>
        <row r="21">
          <cell r="K21">
            <v>5.2</v>
          </cell>
          <cell r="L21" t="str">
            <v>D</v>
          </cell>
          <cell r="M21">
            <v>1</v>
          </cell>
        </row>
        <row r="22">
          <cell r="K22">
            <v>5.0999999999999996</v>
          </cell>
          <cell r="L22" t="str">
            <v>D</v>
          </cell>
          <cell r="M22">
            <v>1</v>
          </cell>
        </row>
        <row r="23">
          <cell r="K23">
            <v>4.8</v>
          </cell>
          <cell r="L23" t="str">
            <v>D</v>
          </cell>
          <cell r="M23">
            <v>1</v>
          </cell>
        </row>
        <row r="24">
          <cell r="K24">
            <v>4.8</v>
          </cell>
          <cell r="L24" t="str">
            <v>D</v>
          </cell>
          <cell r="M24">
            <v>1</v>
          </cell>
        </row>
        <row r="25">
          <cell r="K25">
            <v>5.0999999999999996</v>
          </cell>
          <cell r="L25" t="str">
            <v>D</v>
          </cell>
          <cell r="M25">
            <v>1</v>
          </cell>
        </row>
        <row r="26">
          <cell r="K26">
            <v>4.9000000000000004</v>
          </cell>
          <cell r="L26" t="str">
            <v>D</v>
          </cell>
          <cell r="M26">
            <v>1</v>
          </cell>
        </row>
        <row r="27">
          <cell r="K27">
            <v>5.3</v>
          </cell>
          <cell r="L27" t="str">
            <v>D</v>
          </cell>
          <cell r="M27">
            <v>1</v>
          </cell>
        </row>
        <row r="28">
          <cell r="K28">
            <v>5.5</v>
          </cell>
          <cell r="L28" t="str">
            <v>C</v>
          </cell>
          <cell r="M28">
            <v>2</v>
          </cell>
        </row>
      </sheetData>
      <sheetData sheetId="3">
        <row r="10">
          <cell r="K10">
            <v>8.6</v>
          </cell>
          <cell r="L10" t="str">
            <v>A</v>
          </cell>
          <cell r="M10">
            <v>4</v>
          </cell>
        </row>
        <row r="11">
          <cell r="K11">
            <v>7.9</v>
          </cell>
          <cell r="L11" t="str">
            <v>B</v>
          </cell>
          <cell r="M11">
            <v>3</v>
          </cell>
        </row>
        <row r="12">
          <cell r="K12">
            <v>5.8</v>
          </cell>
          <cell r="L12" t="str">
            <v>C</v>
          </cell>
          <cell r="M12">
            <v>2</v>
          </cell>
        </row>
        <row r="13">
          <cell r="K13">
            <v>5.6</v>
          </cell>
          <cell r="L13" t="str">
            <v>C</v>
          </cell>
          <cell r="M13">
            <v>2</v>
          </cell>
        </row>
        <row r="14">
          <cell r="K14">
            <v>5.8</v>
          </cell>
          <cell r="L14" t="str">
            <v>C</v>
          </cell>
          <cell r="M14">
            <v>2</v>
          </cell>
        </row>
        <row r="15">
          <cell r="K15">
            <v>4.9000000000000004</v>
          </cell>
          <cell r="L15" t="str">
            <v>D</v>
          </cell>
          <cell r="M15">
            <v>1</v>
          </cell>
        </row>
        <row r="16">
          <cell r="K16">
            <v>7.9</v>
          </cell>
          <cell r="L16" t="str">
            <v>B</v>
          </cell>
          <cell r="M16">
            <v>3</v>
          </cell>
        </row>
        <row r="17">
          <cell r="K17">
            <v>8.9</v>
          </cell>
          <cell r="L17" t="str">
            <v>A</v>
          </cell>
          <cell r="M17">
            <v>4</v>
          </cell>
        </row>
        <row r="18">
          <cell r="K18">
            <v>5.8</v>
          </cell>
          <cell r="L18" t="str">
            <v>C</v>
          </cell>
          <cell r="M18">
            <v>2</v>
          </cell>
        </row>
        <row r="19">
          <cell r="K19">
            <v>6.2</v>
          </cell>
          <cell r="L19" t="str">
            <v>C</v>
          </cell>
          <cell r="M19">
            <v>2</v>
          </cell>
        </row>
        <row r="20">
          <cell r="K20">
            <v>5.8</v>
          </cell>
          <cell r="L20" t="str">
            <v>C</v>
          </cell>
          <cell r="M20">
            <v>2</v>
          </cell>
        </row>
        <row r="22">
          <cell r="K22">
            <v>6.6</v>
          </cell>
          <cell r="L22" t="str">
            <v>C</v>
          </cell>
          <cell r="M22">
            <v>2</v>
          </cell>
        </row>
        <row r="23">
          <cell r="K23">
            <v>5.0999999999999996</v>
          </cell>
          <cell r="L23" t="str">
            <v>D</v>
          </cell>
          <cell r="M23">
            <v>1</v>
          </cell>
        </row>
        <row r="24">
          <cell r="K24">
            <v>6.6</v>
          </cell>
          <cell r="L24" t="str">
            <v>C</v>
          </cell>
          <cell r="M24">
            <v>2</v>
          </cell>
        </row>
        <row r="26">
          <cell r="K26">
            <v>5.2</v>
          </cell>
          <cell r="L26" t="str">
            <v>D</v>
          </cell>
          <cell r="M26">
            <v>1</v>
          </cell>
        </row>
        <row r="27">
          <cell r="K27">
            <v>5.8</v>
          </cell>
          <cell r="L27" t="str">
            <v>C</v>
          </cell>
          <cell r="M27">
            <v>2</v>
          </cell>
        </row>
        <row r="28">
          <cell r="K28">
            <v>6</v>
          </cell>
          <cell r="L28" t="str">
            <v>C</v>
          </cell>
          <cell r="M28">
            <v>2</v>
          </cell>
        </row>
      </sheetData>
      <sheetData sheetId="4">
        <row r="10">
          <cell r="K10">
            <v>7.9</v>
          </cell>
          <cell r="L10" t="str">
            <v>B</v>
          </cell>
          <cell r="M10">
            <v>3</v>
          </cell>
        </row>
        <row r="11">
          <cell r="K11">
            <v>8.1999999999999993</v>
          </cell>
          <cell r="L11" t="str">
            <v>B</v>
          </cell>
          <cell r="M11">
            <v>3</v>
          </cell>
        </row>
        <row r="12">
          <cell r="K12">
            <v>7.9</v>
          </cell>
          <cell r="L12" t="str">
            <v>B</v>
          </cell>
          <cell r="M12">
            <v>3</v>
          </cell>
        </row>
        <row r="13">
          <cell r="K13">
            <v>7.9</v>
          </cell>
          <cell r="L13" t="str">
            <v>B</v>
          </cell>
          <cell r="M13">
            <v>3</v>
          </cell>
        </row>
        <row r="14">
          <cell r="K14">
            <v>6.7</v>
          </cell>
          <cell r="L14" t="str">
            <v>C</v>
          </cell>
          <cell r="M14">
            <v>2</v>
          </cell>
        </row>
        <row r="15">
          <cell r="K15">
            <v>6.3</v>
          </cell>
          <cell r="L15" t="str">
            <v>C</v>
          </cell>
          <cell r="M15">
            <v>2</v>
          </cell>
        </row>
        <row r="16">
          <cell r="K16">
            <v>6.3</v>
          </cell>
          <cell r="L16" t="str">
            <v>C</v>
          </cell>
          <cell r="M16">
            <v>2</v>
          </cell>
        </row>
        <row r="17">
          <cell r="K17">
            <v>7.4</v>
          </cell>
          <cell r="L17" t="str">
            <v>B</v>
          </cell>
          <cell r="M17">
            <v>3</v>
          </cell>
        </row>
        <row r="18">
          <cell r="K18">
            <v>8</v>
          </cell>
          <cell r="L18" t="str">
            <v>B</v>
          </cell>
          <cell r="M18">
            <v>3</v>
          </cell>
        </row>
        <row r="19">
          <cell r="K19">
            <v>7.1</v>
          </cell>
          <cell r="L19" t="str">
            <v>B</v>
          </cell>
          <cell r="M19">
            <v>3</v>
          </cell>
        </row>
        <row r="20">
          <cell r="K20">
            <v>7.9</v>
          </cell>
          <cell r="L20" t="str">
            <v>B</v>
          </cell>
          <cell r="M20">
            <v>3</v>
          </cell>
        </row>
        <row r="21">
          <cell r="K21">
            <v>8.1999999999999993</v>
          </cell>
          <cell r="L21" t="str">
            <v>B</v>
          </cell>
          <cell r="M21">
            <v>3</v>
          </cell>
        </row>
        <row r="22">
          <cell r="K22">
            <v>8.1999999999999993</v>
          </cell>
          <cell r="L22" t="str">
            <v>B</v>
          </cell>
          <cell r="M22">
            <v>3</v>
          </cell>
        </row>
        <row r="23">
          <cell r="K23">
            <v>7.6</v>
          </cell>
          <cell r="L23" t="str">
            <v>B</v>
          </cell>
          <cell r="M23">
            <v>3</v>
          </cell>
        </row>
        <row r="24">
          <cell r="K24">
            <v>7.6</v>
          </cell>
          <cell r="L24" t="str">
            <v>B</v>
          </cell>
          <cell r="M24">
            <v>3</v>
          </cell>
        </row>
        <row r="25">
          <cell r="K25">
            <v>7.2</v>
          </cell>
          <cell r="L25" t="str">
            <v>B</v>
          </cell>
          <cell r="M25">
            <v>3</v>
          </cell>
        </row>
        <row r="26">
          <cell r="K26">
            <v>7.7</v>
          </cell>
          <cell r="L26" t="str">
            <v>B</v>
          </cell>
          <cell r="M26">
            <v>3</v>
          </cell>
        </row>
        <row r="27">
          <cell r="K27">
            <v>7.7</v>
          </cell>
          <cell r="L27" t="str">
            <v>B</v>
          </cell>
          <cell r="M27">
            <v>3</v>
          </cell>
        </row>
        <row r="28">
          <cell r="K28">
            <v>7.7</v>
          </cell>
          <cell r="L28" t="str">
            <v>B</v>
          </cell>
          <cell r="M28">
            <v>3</v>
          </cell>
        </row>
      </sheetData>
      <sheetData sheetId="5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7.3</v>
          </cell>
          <cell r="L11" t="str">
            <v>B</v>
          </cell>
          <cell r="M11">
            <v>3</v>
          </cell>
        </row>
        <row r="12">
          <cell r="K12">
            <v>7.6</v>
          </cell>
          <cell r="L12" t="str">
            <v>B</v>
          </cell>
          <cell r="M12">
            <v>3</v>
          </cell>
        </row>
        <row r="13">
          <cell r="K13">
            <v>7.1</v>
          </cell>
          <cell r="L13" t="str">
            <v>B</v>
          </cell>
          <cell r="M13">
            <v>3</v>
          </cell>
        </row>
        <row r="14">
          <cell r="K14">
            <v>8.1</v>
          </cell>
          <cell r="L14" t="str">
            <v>B</v>
          </cell>
          <cell r="M14">
            <v>3</v>
          </cell>
        </row>
        <row r="15">
          <cell r="K15">
            <v>8.3000000000000007</v>
          </cell>
          <cell r="L15" t="str">
            <v>B</v>
          </cell>
          <cell r="M15">
            <v>3</v>
          </cell>
        </row>
        <row r="16">
          <cell r="K16">
            <v>6.8</v>
          </cell>
          <cell r="L16" t="str">
            <v>C</v>
          </cell>
          <cell r="M16">
            <v>2</v>
          </cell>
        </row>
        <row r="17">
          <cell r="K17">
            <v>7.4</v>
          </cell>
          <cell r="L17" t="str">
            <v>B</v>
          </cell>
          <cell r="M17">
            <v>3</v>
          </cell>
        </row>
        <row r="18">
          <cell r="K18">
            <v>7.2</v>
          </cell>
          <cell r="L18" t="str">
            <v>B</v>
          </cell>
          <cell r="M18">
            <v>3</v>
          </cell>
        </row>
        <row r="19">
          <cell r="K19">
            <v>6.8</v>
          </cell>
          <cell r="L19" t="str">
            <v>C</v>
          </cell>
          <cell r="M19">
            <v>2</v>
          </cell>
        </row>
        <row r="20">
          <cell r="K20">
            <v>7.7</v>
          </cell>
          <cell r="L20" t="str">
            <v>B</v>
          </cell>
          <cell r="M20">
            <v>3</v>
          </cell>
        </row>
        <row r="21">
          <cell r="K21">
            <v>7.6</v>
          </cell>
          <cell r="L21" t="str">
            <v>B</v>
          </cell>
          <cell r="M21">
            <v>3</v>
          </cell>
        </row>
        <row r="22">
          <cell r="K22">
            <v>8.8000000000000007</v>
          </cell>
          <cell r="L22" t="str">
            <v>A</v>
          </cell>
          <cell r="M22">
            <v>4</v>
          </cell>
        </row>
        <row r="23">
          <cell r="K23">
            <v>7.2</v>
          </cell>
          <cell r="L23" t="str">
            <v>B</v>
          </cell>
          <cell r="M23">
            <v>3</v>
          </cell>
        </row>
        <row r="24">
          <cell r="K24">
            <v>6.6</v>
          </cell>
          <cell r="L24" t="str">
            <v>C</v>
          </cell>
          <cell r="M24">
            <v>2</v>
          </cell>
        </row>
        <row r="25">
          <cell r="K25">
            <v>8.3000000000000007</v>
          </cell>
          <cell r="L25" t="str">
            <v>B</v>
          </cell>
          <cell r="M25">
            <v>3</v>
          </cell>
        </row>
        <row r="26">
          <cell r="K26">
            <v>8.1</v>
          </cell>
          <cell r="L26" t="str">
            <v>B</v>
          </cell>
          <cell r="M26">
            <v>3</v>
          </cell>
        </row>
        <row r="27">
          <cell r="K27">
            <v>8.4</v>
          </cell>
          <cell r="L27" t="str">
            <v>B</v>
          </cell>
          <cell r="M27">
            <v>3</v>
          </cell>
        </row>
        <row r="28">
          <cell r="K28">
            <v>7.7</v>
          </cell>
          <cell r="L28" t="str">
            <v>B</v>
          </cell>
          <cell r="M28">
            <v>3</v>
          </cell>
        </row>
      </sheetData>
      <sheetData sheetId="6">
        <row r="10">
          <cell r="K10">
            <v>8.1999999999999993</v>
          </cell>
          <cell r="L10" t="str">
            <v>B</v>
          </cell>
          <cell r="M10">
            <v>3</v>
          </cell>
        </row>
        <row r="11">
          <cell r="K11">
            <v>8.1</v>
          </cell>
          <cell r="L11" t="str">
            <v>B</v>
          </cell>
          <cell r="M11">
            <v>3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8.3000000000000007</v>
          </cell>
          <cell r="L13" t="str">
            <v>B</v>
          </cell>
          <cell r="M13">
            <v>3</v>
          </cell>
        </row>
        <row r="14">
          <cell r="K14">
            <v>8</v>
          </cell>
          <cell r="L14" t="str">
            <v>B</v>
          </cell>
          <cell r="M14">
            <v>3</v>
          </cell>
        </row>
        <row r="15">
          <cell r="K15">
            <v>7.8</v>
          </cell>
          <cell r="L15" t="str">
            <v>B</v>
          </cell>
          <cell r="M15">
            <v>3</v>
          </cell>
        </row>
        <row r="16">
          <cell r="K16">
            <v>7</v>
          </cell>
          <cell r="L16" t="str">
            <v>B</v>
          </cell>
          <cell r="M16">
            <v>3</v>
          </cell>
        </row>
        <row r="17">
          <cell r="K17">
            <v>8.6999999999999993</v>
          </cell>
          <cell r="L17" t="str">
            <v>A</v>
          </cell>
          <cell r="M17">
            <v>4</v>
          </cell>
        </row>
        <row r="18">
          <cell r="K18">
            <v>9</v>
          </cell>
          <cell r="L18" t="str">
            <v>A</v>
          </cell>
          <cell r="M18">
            <v>4</v>
          </cell>
        </row>
        <row r="19">
          <cell r="K19">
            <v>7.8</v>
          </cell>
          <cell r="L19" t="str">
            <v>B</v>
          </cell>
          <cell r="M19">
            <v>3</v>
          </cell>
        </row>
        <row r="20">
          <cell r="K20">
            <v>8.1</v>
          </cell>
          <cell r="L20" t="str">
            <v>B</v>
          </cell>
          <cell r="M20">
            <v>3</v>
          </cell>
        </row>
        <row r="21">
          <cell r="K21">
            <v>8.3000000000000007</v>
          </cell>
          <cell r="L21" t="str">
            <v>B</v>
          </cell>
          <cell r="M21">
            <v>3</v>
          </cell>
        </row>
        <row r="22">
          <cell r="K22">
            <v>8.8000000000000007</v>
          </cell>
          <cell r="L22" t="str">
            <v>A</v>
          </cell>
          <cell r="M22">
            <v>4</v>
          </cell>
        </row>
        <row r="23">
          <cell r="K23">
            <v>7.9</v>
          </cell>
          <cell r="L23" t="str">
            <v>B</v>
          </cell>
          <cell r="M23">
            <v>3</v>
          </cell>
        </row>
        <row r="24">
          <cell r="K24">
            <v>7.7</v>
          </cell>
          <cell r="L24" t="str">
            <v>B</v>
          </cell>
          <cell r="M24">
            <v>3</v>
          </cell>
        </row>
        <row r="25">
          <cell r="K25">
            <v>7.4</v>
          </cell>
          <cell r="L25" t="str">
            <v>B</v>
          </cell>
          <cell r="M25">
            <v>3</v>
          </cell>
        </row>
        <row r="26">
          <cell r="K26">
            <v>7.5</v>
          </cell>
          <cell r="L26" t="str">
            <v>B</v>
          </cell>
          <cell r="M26">
            <v>3</v>
          </cell>
        </row>
        <row r="27">
          <cell r="K27">
            <v>7.9</v>
          </cell>
          <cell r="L27" t="str">
            <v>B</v>
          </cell>
          <cell r="M27">
            <v>3</v>
          </cell>
        </row>
        <row r="28">
          <cell r="K28">
            <v>6.9</v>
          </cell>
          <cell r="L28" t="str">
            <v>C</v>
          </cell>
          <cell r="M28">
            <v>2</v>
          </cell>
        </row>
      </sheetData>
      <sheetData sheetId="7">
        <row r="10">
          <cell r="F10">
            <v>8.9</v>
          </cell>
          <cell r="G10">
            <v>8.9</v>
          </cell>
          <cell r="H10" t="str">
            <v>A</v>
          </cell>
          <cell r="I10">
            <v>4</v>
          </cell>
        </row>
        <row r="11">
          <cell r="G11">
            <v>8.6999999999999993</v>
          </cell>
          <cell r="H11" t="str">
            <v>A</v>
          </cell>
          <cell r="I11">
            <v>4</v>
          </cell>
        </row>
        <row r="12">
          <cell r="G12">
            <v>8.3000000000000007</v>
          </cell>
          <cell r="H12" t="str">
            <v>B</v>
          </cell>
          <cell r="I12">
            <v>3</v>
          </cell>
        </row>
        <row r="13">
          <cell r="G13">
            <v>8.8000000000000007</v>
          </cell>
          <cell r="H13" t="str">
            <v>A</v>
          </cell>
          <cell r="I13">
            <v>4</v>
          </cell>
        </row>
        <row r="14">
          <cell r="G14">
            <v>8.3000000000000007</v>
          </cell>
          <cell r="H14" t="str">
            <v>B</v>
          </cell>
          <cell r="I14">
            <v>3</v>
          </cell>
        </row>
        <row r="15">
          <cell r="G15">
            <v>7.6</v>
          </cell>
          <cell r="H15" t="str">
            <v>B</v>
          </cell>
          <cell r="I15">
            <v>3</v>
          </cell>
        </row>
        <row r="16">
          <cell r="G16">
            <v>8.9</v>
          </cell>
          <cell r="H16" t="str">
            <v>A</v>
          </cell>
          <cell r="I16">
            <v>4</v>
          </cell>
        </row>
        <row r="17">
          <cell r="G17">
            <v>9.1</v>
          </cell>
          <cell r="H17" t="str">
            <v>A</v>
          </cell>
          <cell r="I17">
            <v>4</v>
          </cell>
        </row>
        <row r="18">
          <cell r="G18">
            <v>8.5</v>
          </cell>
          <cell r="H18" t="str">
            <v>A</v>
          </cell>
          <cell r="I18">
            <v>4</v>
          </cell>
        </row>
        <row r="19">
          <cell r="G19">
            <v>8.9</v>
          </cell>
          <cell r="H19" t="str">
            <v>A</v>
          </cell>
          <cell r="I19">
            <v>4</v>
          </cell>
        </row>
        <row r="20">
          <cell r="G20">
            <v>8.9</v>
          </cell>
          <cell r="H20" t="str">
            <v>A</v>
          </cell>
          <cell r="I20">
            <v>4</v>
          </cell>
        </row>
        <row r="21">
          <cell r="G21">
            <v>8.6999999999999993</v>
          </cell>
          <cell r="H21" t="str">
            <v>A</v>
          </cell>
          <cell r="I21">
            <v>4</v>
          </cell>
        </row>
        <row r="22">
          <cell r="G22">
            <v>9.1999999999999993</v>
          </cell>
          <cell r="H22" t="str">
            <v>A</v>
          </cell>
          <cell r="I22">
            <v>4</v>
          </cell>
        </row>
        <row r="23">
          <cell r="G23">
            <v>8.5</v>
          </cell>
          <cell r="H23" t="str">
            <v>A</v>
          </cell>
          <cell r="I23">
            <v>4</v>
          </cell>
        </row>
        <row r="24">
          <cell r="G24">
            <v>8.6999999999999993</v>
          </cell>
          <cell r="H24" t="str">
            <v>A</v>
          </cell>
          <cell r="I24">
            <v>4</v>
          </cell>
        </row>
        <row r="25">
          <cell r="G25">
            <v>8.8000000000000007</v>
          </cell>
          <cell r="H25" t="str">
            <v>A</v>
          </cell>
          <cell r="I25">
            <v>4</v>
          </cell>
        </row>
        <row r="26">
          <cell r="G26">
            <v>8.5</v>
          </cell>
          <cell r="H26" t="str">
            <v>A</v>
          </cell>
          <cell r="I26">
            <v>4</v>
          </cell>
        </row>
        <row r="27">
          <cell r="G27">
            <v>8.5</v>
          </cell>
          <cell r="H27" t="str">
            <v>A</v>
          </cell>
          <cell r="I27">
            <v>4</v>
          </cell>
        </row>
        <row r="28">
          <cell r="G28">
            <v>8.9</v>
          </cell>
          <cell r="H28" t="str">
            <v>A</v>
          </cell>
          <cell r="I28">
            <v>4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ĐC"/>
      <sheetName val="Tin học ĐC"/>
      <sheetName val="Hoa Dc"/>
      <sheetName val="Phap luat ĐC"/>
      <sheetName val="Nguyen ly 1"/>
      <sheetName val="Toan CC A1"/>
      <sheetName val="VLĐC L2"/>
      <sheetName val="Toan CC A1 L2"/>
      <sheetName val="Hoa ĐC L2"/>
      <sheetName val="NL1 L2"/>
      <sheetName val="PL ĐC L2"/>
    </sheetNames>
    <sheetDataSet>
      <sheetData sheetId="0" refreshError="1">
        <row r="10">
          <cell r="K10">
            <v>6.4</v>
          </cell>
          <cell r="L10" t="str">
            <v>C</v>
          </cell>
          <cell r="M10">
            <v>2</v>
          </cell>
        </row>
        <row r="11">
          <cell r="K11">
            <v>7.1</v>
          </cell>
          <cell r="L11" t="str">
            <v>B</v>
          </cell>
          <cell r="M11">
            <v>3</v>
          </cell>
        </row>
        <row r="12">
          <cell r="K12">
            <v>6</v>
          </cell>
          <cell r="L12" t="str">
            <v>C</v>
          </cell>
          <cell r="M12">
            <v>2</v>
          </cell>
        </row>
        <row r="14">
          <cell r="K14">
            <v>5.7</v>
          </cell>
          <cell r="L14" t="str">
            <v>C</v>
          </cell>
          <cell r="M14">
            <v>2</v>
          </cell>
        </row>
        <row r="16">
          <cell r="K16">
            <v>4.5</v>
          </cell>
          <cell r="L16" t="str">
            <v>D</v>
          </cell>
          <cell r="M16">
            <v>1</v>
          </cell>
        </row>
        <row r="17">
          <cell r="K17">
            <v>6.7</v>
          </cell>
          <cell r="L17" t="str">
            <v>C</v>
          </cell>
          <cell r="M17">
            <v>2</v>
          </cell>
        </row>
        <row r="18">
          <cell r="K18">
            <v>5.9</v>
          </cell>
          <cell r="L18" t="str">
            <v>C</v>
          </cell>
          <cell r="M18">
            <v>2</v>
          </cell>
        </row>
        <row r="19">
          <cell r="K19">
            <v>4.7</v>
          </cell>
          <cell r="L19" t="str">
            <v>D</v>
          </cell>
          <cell r="M19">
            <v>1</v>
          </cell>
        </row>
        <row r="20">
          <cell r="K20">
            <v>5.8</v>
          </cell>
          <cell r="L20" t="str">
            <v>C</v>
          </cell>
          <cell r="M20">
            <v>2</v>
          </cell>
        </row>
        <row r="22">
          <cell r="K22">
            <v>6.5</v>
          </cell>
          <cell r="L22" t="str">
            <v>C</v>
          </cell>
          <cell r="M22">
            <v>2</v>
          </cell>
        </row>
        <row r="23">
          <cell r="K23">
            <v>5.3</v>
          </cell>
          <cell r="L23" t="str">
            <v>D</v>
          </cell>
          <cell r="M23">
            <v>1</v>
          </cell>
        </row>
        <row r="24">
          <cell r="K24">
            <v>8.3000000000000007</v>
          </cell>
          <cell r="L24" t="str">
            <v>B</v>
          </cell>
          <cell r="M24">
            <v>3</v>
          </cell>
        </row>
        <row r="28">
          <cell r="K28">
            <v>5.4</v>
          </cell>
          <cell r="L28" t="str">
            <v>D</v>
          </cell>
          <cell r="M28">
            <v>1</v>
          </cell>
        </row>
      </sheetData>
      <sheetData sheetId="1" refreshError="1">
        <row r="10">
          <cell r="K10">
            <v>7.6</v>
          </cell>
          <cell r="L10" t="str">
            <v>B</v>
          </cell>
          <cell r="M10">
            <v>3</v>
          </cell>
        </row>
        <row r="11">
          <cell r="K11">
            <v>5.7</v>
          </cell>
          <cell r="L11" t="str">
            <v>C</v>
          </cell>
          <cell r="M11">
            <v>2</v>
          </cell>
        </row>
        <row r="12">
          <cell r="K12">
            <v>6.1</v>
          </cell>
          <cell r="L12" t="str">
            <v>C</v>
          </cell>
          <cell r="M12">
            <v>2</v>
          </cell>
        </row>
        <row r="13">
          <cell r="K13">
            <v>6.1</v>
          </cell>
          <cell r="L13" t="str">
            <v>C</v>
          </cell>
          <cell r="M13">
            <v>2</v>
          </cell>
        </row>
        <row r="14">
          <cell r="K14">
            <v>6.2</v>
          </cell>
          <cell r="L14" t="str">
            <v>C</v>
          </cell>
          <cell r="M14">
            <v>2</v>
          </cell>
        </row>
        <row r="16">
          <cell r="K16">
            <v>5.5</v>
          </cell>
          <cell r="L16" t="str">
            <v>C</v>
          </cell>
          <cell r="M16">
            <v>2</v>
          </cell>
        </row>
        <row r="17">
          <cell r="K17">
            <v>5.5</v>
          </cell>
          <cell r="L17" t="str">
            <v>C</v>
          </cell>
          <cell r="M17">
            <v>2</v>
          </cell>
        </row>
        <row r="18">
          <cell r="K18">
            <v>6.8</v>
          </cell>
          <cell r="L18" t="str">
            <v>C</v>
          </cell>
          <cell r="M18">
            <v>2</v>
          </cell>
        </row>
        <row r="19">
          <cell r="K19">
            <v>6.3</v>
          </cell>
          <cell r="L19" t="str">
            <v>C</v>
          </cell>
          <cell r="M19">
            <v>2</v>
          </cell>
        </row>
        <row r="20">
          <cell r="K20">
            <v>6.1</v>
          </cell>
          <cell r="L20" t="str">
            <v>C</v>
          </cell>
          <cell r="M20">
            <v>2</v>
          </cell>
        </row>
        <row r="22">
          <cell r="K22">
            <v>5.5</v>
          </cell>
          <cell r="L22" t="str">
            <v>C</v>
          </cell>
          <cell r="M22">
            <v>2</v>
          </cell>
        </row>
        <row r="23">
          <cell r="K23">
            <v>5.6</v>
          </cell>
          <cell r="L23" t="str">
            <v>C</v>
          </cell>
          <cell r="M23">
            <v>2</v>
          </cell>
        </row>
        <row r="24">
          <cell r="K24">
            <v>6.4</v>
          </cell>
          <cell r="L24" t="str">
            <v>C</v>
          </cell>
          <cell r="M24">
            <v>2</v>
          </cell>
        </row>
        <row r="27">
          <cell r="K27">
            <v>6.1</v>
          </cell>
          <cell r="L27" t="str">
            <v>C</v>
          </cell>
          <cell r="M27">
            <v>2</v>
          </cell>
        </row>
        <row r="28">
          <cell r="K28">
            <v>5.7</v>
          </cell>
          <cell r="L28" t="str">
            <v>C</v>
          </cell>
          <cell r="M28">
            <v>2</v>
          </cell>
        </row>
        <row r="29">
          <cell r="K29">
            <v>5.4</v>
          </cell>
          <cell r="L29" t="str">
            <v>D</v>
          </cell>
          <cell r="M29">
            <v>1</v>
          </cell>
        </row>
        <row r="30">
          <cell r="K30">
            <v>5.4</v>
          </cell>
          <cell r="L30" t="str">
            <v>D</v>
          </cell>
          <cell r="M30">
            <v>1</v>
          </cell>
        </row>
        <row r="32">
          <cell r="K32">
            <v>6.6</v>
          </cell>
          <cell r="L32" t="str">
            <v>C</v>
          </cell>
          <cell r="M32">
            <v>2</v>
          </cell>
        </row>
        <row r="33">
          <cell r="K33">
            <v>5.6</v>
          </cell>
          <cell r="L33" t="str">
            <v>C</v>
          </cell>
          <cell r="M33">
            <v>2</v>
          </cell>
        </row>
      </sheetData>
      <sheetData sheetId="2" refreshError="1">
        <row r="10">
          <cell r="K10">
            <v>6.7</v>
          </cell>
          <cell r="L10" t="str">
            <v>C</v>
          </cell>
          <cell r="M10">
            <v>2</v>
          </cell>
        </row>
        <row r="11">
          <cell r="K11">
            <v>6.4</v>
          </cell>
          <cell r="L11" t="str">
            <v>C</v>
          </cell>
          <cell r="M11">
            <v>2</v>
          </cell>
        </row>
        <row r="12">
          <cell r="K12">
            <v>6.2</v>
          </cell>
          <cell r="L12" t="str">
            <v>C</v>
          </cell>
          <cell r="M12">
            <v>2</v>
          </cell>
        </row>
        <row r="13">
          <cell r="K13">
            <v>5.5</v>
          </cell>
          <cell r="L13" t="str">
            <v>C</v>
          </cell>
          <cell r="M13">
            <v>2</v>
          </cell>
        </row>
        <row r="14">
          <cell r="K14">
            <v>6.2</v>
          </cell>
          <cell r="L14" t="str">
            <v>C</v>
          </cell>
          <cell r="M14">
            <v>2</v>
          </cell>
        </row>
        <row r="16">
          <cell r="K16">
            <v>4.4000000000000004</v>
          </cell>
          <cell r="L16" t="str">
            <v>D</v>
          </cell>
          <cell r="M16">
            <v>1</v>
          </cell>
        </row>
        <row r="17">
          <cell r="K17">
            <v>4.7</v>
          </cell>
          <cell r="L17" t="str">
            <v>D</v>
          </cell>
          <cell r="M17">
            <v>1</v>
          </cell>
        </row>
        <row r="18">
          <cell r="K18">
            <v>4.3</v>
          </cell>
          <cell r="L18" t="str">
            <v>D</v>
          </cell>
          <cell r="M18">
            <v>1</v>
          </cell>
        </row>
        <row r="19">
          <cell r="K19">
            <v>4.4000000000000004</v>
          </cell>
          <cell r="L19" t="str">
            <v>D</v>
          </cell>
          <cell r="M19">
            <v>1</v>
          </cell>
        </row>
        <row r="20">
          <cell r="K20">
            <v>4.9000000000000004</v>
          </cell>
          <cell r="L20" t="str">
            <v>D</v>
          </cell>
          <cell r="M20">
            <v>1</v>
          </cell>
        </row>
        <row r="28">
          <cell r="K28">
            <v>4.8</v>
          </cell>
          <cell r="L28" t="str">
            <v>D</v>
          </cell>
          <cell r="M28">
            <v>1</v>
          </cell>
        </row>
        <row r="33">
          <cell r="K33">
            <v>4.9000000000000004</v>
          </cell>
          <cell r="L33" t="str">
            <v>D</v>
          </cell>
          <cell r="M33">
            <v>1</v>
          </cell>
        </row>
      </sheetData>
      <sheetData sheetId="3" refreshError="1">
        <row r="9">
          <cell r="K9">
            <v>6.6</v>
          </cell>
          <cell r="L9" t="str">
            <v>C</v>
          </cell>
          <cell r="M9">
            <v>2</v>
          </cell>
        </row>
        <row r="10">
          <cell r="K10">
            <v>7.3</v>
          </cell>
          <cell r="L10" t="str">
            <v>B</v>
          </cell>
          <cell r="M10">
            <v>3</v>
          </cell>
        </row>
        <row r="11">
          <cell r="K11">
            <v>5.9</v>
          </cell>
          <cell r="L11" t="str">
            <v>C</v>
          </cell>
          <cell r="M11">
            <v>2</v>
          </cell>
        </row>
        <row r="12">
          <cell r="K12">
            <v>5.2</v>
          </cell>
          <cell r="L12" t="str">
            <v>D</v>
          </cell>
          <cell r="M12">
            <v>1</v>
          </cell>
        </row>
        <row r="13">
          <cell r="K13">
            <v>5.9</v>
          </cell>
          <cell r="L13" t="str">
            <v>C</v>
          </cell>
          <cell r="M13">
            <v>2</v>
          </cell>
        </row>
        <row r="16">
          <cell r="K16">
            <v>5.9</v>
          </cell>
          <cell r="L16" t="str">
            <v>C</v>
          </cell>
          <cell r="M16">
            <v>2</v>
          </cell>
        </row>
        <row r="17">
          <cell r="K17">
            <v>5.9</v>
          </cell>
          <cell r="L17" t="str">
            <v>C</v>
          </cell>
          <cell r="M17">
            <v>2</v>
          </cell>
        </row>
        <row r="18">
          <cell r="K18">
            <v>6.6</v>
          </cell>
          <cell r="L18" t="str">
            <v>C</v>
          </cell>
          <cell r="M18">
            <v>2</v>
          </cell>
        </row>
        <row r="19">
          <cell r="K19">
            <v>5.9</v>
          </cell>
          <cell r="L19" t="str">
            <v>C</v>
          </cell>
          <cell r="M19">
            <v>2</v>
          </cell>
        </row>
        <row r="21">
          <cell r="K21">
            <v>5.6</v>
          </cell>
          <cell r="L21" t="str">
            <v>C</v>
          </cell>
          <cell r="M21">
            <v>2</v>
          </cell>
        </row>
        <row r="22">
          <cell r="K22">
            <v>5.6</v>
          </cell>
          <cell r="L22" t="str">
            <v>C</v>
          </cell>
          <cell r="M22">
            <v>2</v>
          </cell>
        </row>
        <row r="23">
          <cell r="K23">
            <v>5.9</v>
          </cell>
          <cell r="L23" t="str">
            <v>C</v>
          </cell>
          <cell r="M23">
            <v>2</v>
          </cell>
        </row>
        <row r="26">
          <cell r="K26">
            <v>5.9</v>
          </cell>
          <cell r="L26" t="str">
            <v>C</v>
          </cell>
          <cell r="M26">
            <v>2</v>
          </cell>
        </row>
        <row r="27">
          <cell r="K27">
            <v>5.9</v>
          </cell>
          <cell r="L27" t="str">
            <v>C</v>
          </cell>
          <cell r="M27">
            <v>2</v>
          </cell>
        </row>
        <row r="29">
          <cell r="L29" t="str">
            <v>C</v>
          </cell>
          <cell r="M29">
            <v>2</v>
          </cell>
        </row>
        <row r="32">
          <cell r="K32">
            <v>5.9</v>
          </cell>
          <cell r="L32" t="str">
            <v>C</v>
          </cell>
          <cell r="M32">
            <v>2</v>
          </cell>
        </row>
      </sheetData>
      <sheetData sheetId="4" refreshError="1">
        <row r="10">
          <cell r="K10">
            <v>7.2</v>
          </cell>
          <cell r="L10" t="str">
            <v>B</v>
          </cell>
          <cell r="M10">
            <v>3</v>
          </cell>
        </row>
        <row r="11">
          <cell r="K11">
            <v>6.4</v>
          </cell>
          <cell r="L11" t="str">
            <v>C</v>
          </cell>
          <cell r="M11">
            <v>2</v>
          </cell>
        </row>
        <row r="12">
          <cell r="K12">
            <v>5.7</v>
          </cell>
          <cell r="L12" t="str">
            <v>C</v>
          </cell>
          <cell r="M12">
            <v>2</v>
          </cell>
        </row>
        <row r="13">
          <cell r="K13">
            <v>4.0999999999999996</v>
          </cell>
          <cell r="L13" t="str">
            <v>D</v>
          </cell>
          <cell r="M13">
            <v>1</v>
          </cell>
        </row>
        <row r="14">
          <cell r="K14">
            <v>6.2</v>
          </cell>
          <cell r="L14" t="str">
            <v>C</v>
          </cell>
          <cell r="M14">
            <v>2</v>
          </cell>
        </row>
        <row r="18">
          <cell r="K18">
            <v>5.9</v>
          </cell>
          <cell r="L18" t="str">
            <v>C</v>
          </cell>
          <cell r="M18">
            <v>2</v>
          </cell>
        </row>
        <row r="19">
          <cell r="K19">
            <v>6.5</v>
          </cell>
          <cell r="L19" t="str">
            <v>C</v>
          </cell>
          <cell r="M19">
            <v>2</v>
          </cell>
        </row>
        <row r="20">
          <cell r="K20">
            <v>5.5</v>
          </cell>
          <cell r="L20" t="str">
            <v>C</v>
          </cell>
          <cell r="M20">
            <v>2</v>
          </cell>
        </row>
        <row r="22">
          <cell r="K22">
            <v>7.2</v>
          </cell>
          <cell r="L22" t="str">
            <v>B</v>
          </cell>
          <cell r="M22">
            <v>3</v>
          </cell>
        </row>
        <row r="23">
          <cell r="K23">
            <v>7.4</v>
          </cell>
          <cell r="L23" t="str">
            <v>B</v>
          </cell>
          <cell r="M23">
            <v>3</v>
          </cell>
        </row>
        <row r="24">
          <cell r="K24">
            <v>7.1</v>
          </cell>
          <cell r="L24" t="str">
            <v>B</v>
          </cell>
          <cell r="M24">
            <v>3</v>
          </cell>
        </row>
        <row r="27">
          <cell r="K27">
            <v>5.8</v>
          </cell>
          <cell r="L27" t="str">
            <v>C</v>
          </cell>
          <cell r="M27">
            <v>2</v>
          </cell>
        </row>
        <row r="28">
          <cell r="K28">
            <v>6.4</v>
          </cell>
          <cell r="L28" t="str">
            <v>C</v>
          </cell>
          <cell r="M28">
            <v>2</v>
          </cell>
        </row>
        <row r="29">
          <cell r="K29">
            <v>6.3</v>
          </cell>
          <cell r="L29" t="str">
            <v>C</v>
          </cell>
          <cell r="M29">
            <v>2</v>
          </cell>
        </row>
        <row r="30">
          <cell r="K30">
            <v>6.3</v>
          </cell>
          <cell r="L30" t="str">
            <v>C</v>
          </cell>
          <cell r="M30">
            <v>2</v>
          </cell>
        </row>
        <row r="32">
          <cell r="K32">
            <v>6.6</v>
          </cell>
          <cell r="L32" t="str">
            <v>C</v>
          </cell>
          <cell r="M32">
            <v>2</v>
          </cell>
        </row>
        <row r="33">
          <cell r="K33">
            <v>6.5</v>
          </cell>
          <cell r="L33" t="str">
            <v>C</v>
          </cell>
          <cell r="M33">
            <v>2</v>
          </cell>
        </row>
      </sheetData>
      <sheetData sheetId="5" refreshError="1">
        <row r="9">
          <cell r="K9">
            <v>5.6</v>
          </cell>
          <cell r="L9" t="str">
            <v>C</v>
          </cell>
          <cell r="M9">
            <v>2</v>
          </cell>
        </row>
        <row r="11">
          <cell r="K11">
            <v>4.5999999999999996</v>
          </cell>
          <cell r="L11" t="str">
            <v>D</v>
          </cell>
          <cell r="M11">
            <v>1</v>
          </cell>
        </row>
        <row r="13">
          <cell r="K13">
            <v>5.6</v>
          </cell>
          <cell r="L13" t="str">
            <v>C</v>
          </cell>
          <cell r="M13">
            <v>2</v>
          </cell>
        </row>
        <row r="18">
          <cell r="K18">
            <v>4.0999999999999996</v>
          </cell>
          <cell r="L18" t="str">
            <v>D</v>
          </cell>
          <cell r="M18">
            <v>1</v>
          </cell>
        </row>
        <row r="19">
          <cell r="K19">
            <v>4.5999999999999996</v>
          </cell>
          <cell r="L19" t="str">
            <v>D</v>
          </cell>
          <cell r="M19">
            <v>1</v>
          </cell>
        </row>
        <row r="21">
          <cell r="K21">
            <v>4.5999999999999996</v>
          </cell>
          <cell r="L21" t="str">
            <v>D</v>
          </cell>
          <cell r="M21">
            <v>1</v>
          </cell>
        </row>
        <row r="22">
          <cell r="K22">
            <v>5.6</v>
          </cell>
          <cell r="L22" t="str">
            <v>C</v>
          </cell>
          <cell r="M22">
            <v>2</v>
          </cell>
        </row>
        <row r="26">
          <cell r="K26">
            <v>4.0999999999999996</v>
          </cell>
          <cell r="L26" t="str">
            <v>D</v>
          </cell>
          <cell r="M2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HH"/>
      <sheetName val="CHCS"/>
      <sheetName val="Toan CC A2"/>
      <sheetName val="XSTK"/>
      <sheetName val="NL2"/>
      <sheetName val="CHCS L2"/>
      <sheetName val="HHHH L2"/>
      <sheetName val="NL2 L2"/>
      <sheetName val="XSTK L2"/>
      <sheetName val="Toan A2 L2"/>
    </sheetNames>
    <sheetDataSet>
      <sheetData sheetId="0" refreshError="1">
        <row r="10">
          <cell r="K10">
            <v>2.1</v>
          </cell>
        </row>
        <row r="18">
          <cell r="K18">
            <v>5.5</v>
          </cell>
          <cell r="L18" t="str">
            <v>C</v>
          </cell>
          <cell r="M18">
            <v>2</v>
          </cell>
        </row>
        <row r="24">
          <cell r="K24">
            <v>7.7</v>
          </cell>
          <cell r="L24" t="str">
            <v>B</v>
          </cell>
          <cell r="M24">
            <v>3</v>
          </cell>
        </row>
      </sheetData>
      <sheetData sheetId="1" refreshError="1">
        <row r="10">
          <cell r="K10">
            <v>7.3</v>
          </cell>
          <cell r="L10" t="str">
            <v>B</v>
          </cell>
          <cell r="M10">
            <v>3</v>
          </cell>
        </row>
        <row r="11">
          <cell r="K11">
            <v>5.5</v>
          </cell>
          <cell r="L11" t="str">
            <v>C</v>
          </cell>
          <cell r="M11">
            <v>2</v>
          </cell>
        </row>
        <row r="14">
          <cell r="K14">
            <v>4.9000000000000004</v>
          </cell>
          <cell r="L14" t="str">
            <v>D</v>
          </cell>
          <cell r="M14">
            <v>1</v>
          </cell>
        </row>
        <row r="18">
          <cell r="K18">
            <v>5.8</v>
          </cell>
          <cell r="L18" t="str">
            <v>C</v>
          </cell>
          <cell r="M18">
            <v>2</v>
          </cell>
        </row>
        <row r="19">
          <cell r="K19">
            <v>4.4000000000000004</v>
          </cell>
          <cell r="L19" t="str">
            <v>D</v>
          </cell>
          <cell r="M19">
            <v>1</v>
          </cell>
        </row>
        <row r="20">
          <cell r="K20">
            <v>5.5</v>
          </cell>
          <cell r="L20" t="str">
            <v>C</v>
          </cell>
          <cell r="M20">
            <v>2</v>
          </cell>
        </row>
        <row r="22">
          <cell r="K22">
            <v>7</v>
          </cell>
          <cell r="L22" t="str">
            <v>B</v>
          </cell>
          <cell r="M22">
            <v>3</v>
          </cell>
        </row>
        <row r="24">
          <cell r="K24">
            <v>8.1</v>
          </cell>
          <cell r="L24" t="str">
            <v>B</v>
          </cell>
          <cell r="M24">
            <v>3</v>
          </cell>
        </row>
        <row r="27">
          <cell r="K27">
            <v>5.3</v>
          </cell>
          <cell r="L27" t="str">
            <v>D</v>
          </cell>
          <cell r="M27">
            <v>1</v>
          </cell>
        </row>
        <row r="28">
          <cell r="K28">
            <v>6.9</v>
          </cell>
          <cell r="L28" t="str">
            <v>C</v>
          </cell>
          <cell r="M28">
            <v>2</v>
          </cell>
        </row>
        <row r="29">
          <cell r="K29">
            <v>4.2</v>
          </cell>
          <cell r="L29" t="str">
            <v>D</v>
          </cell>
          <cell r="M29">
            <v>1</v>
          </cell>
        </row>
        <row r="30">
          <cell r="K30">
            <v>5.7</v>
          </cell>
          <cell r="L30" t="str">
            <v>C</v>
          </cell>
          <cell r="M30">
            <v>2</v>
          </cell>
        </row>
        <row r="32">
          <cell r="K32">
            <v>5.4</v>
          </cell>
          <cell r="L32" t="str">
            <v>D</v>
          </cell>
          <cell r="M32">
            <v>1</v>
          </cell>
        </row>
        <row r="33">
          <cell r="K33">
            <v>5.0999999999999996</v>
          </cell>
          <cell r="L33" t="str">
            <v>D</v>
          </cell>
          <cell r="M33">
            <v>1</v>
          </cell>
        </row>
      </sheetData>
      <sheetData sheetId="2" refreshError="1">
        <row r="9">
          <cell r="K9">
            <v>4.3</v>
          </cell>
          <cell r="L9" t="str">
            <v>D</v>
          </cell>
          <cell r="M9">
            <v>1</v>
          </cell>
        </row>
        <row r="13">
          <cell r="K13">
            <v>4.5999999999999996</v>
          </cell>
          <cell r="L13" t="str">
            <v>D</v>
          </cell>
          <cell r="M13">
            <v>1</v>
          </cell>
        </row>
        <row r="17">
          <cell r="K17">
            <v>4.2</v>
          </cell>
          <cell r="L17" t="str">
            <v>D</v>
          </cell>
          <cell r="M17">
            <v>1</v>
          </cell>
        </row>
        <row r="21">
          <cell r="K21">
            <v>4.5</v>
          </cell>
          <cell r="L21" t="str">
            <v>D</v>
          </cell>
          <cell r="M21">
            <v>1</v>
          </cell>
        </row>
        <row r="23">
          <cell r="K23">
            <v>6.7</v>
          </cell>
          <cell r="L23" t="str">
            <v>C</v>
          </cell>
          <cell r="M23">
            <v>2</v>
          </cell>
        </row>
        <row r="26">
          <cell r="K26">
            <v>4.5999999999999996</v>
          </cell>
          <cell r="L26" t="str">
            <v>D</v>
          </cell>
          <cell r="M26">
            <v>1</v>
          </cell>
        </row>
        <row r="27">
          <cell r="K27">
            <v>5.7</v>
          </cell>
          <cell r="L27" t="str">
            <v>C</v>
          </cell>
          <cell r="M27">
            <v>2</v>
          </cell>
        </row>
        <row r="31">
          <cell r="K31">
            <v>4.3</v>
          </cell>
          <cell r="L31" t="str">
            <v>D</v>
          </cell>
          <cell r="M31">
            <v>1</v>
          </cell>
        </row>
        <row r="32">
          <cell r="K32">
            <v>5.0999999999999996</v>
          </cell>
          <cell r="L32" t="str">
            <v>D</v>
          </cell>
          <cell r="M32">
            <v>1</v>
          </cell>
        </row>
      </sheetData>
      <sheetData sheetId="3" refreshError="1">
        <row r="10">
          <cell r="K10">
            <v>5.6</v>
          </cell>
          <cell r="L10" t="str">
            <v>C</v>
          </cell>
          <cell r="M10">
            <v>2</v>
          </cell>
        </row>
        <row r="11">
          <cell r="K11">
            <v>5.0999999999999996</v>
          </cell>
          <cell r="L11" t="str">
            <v>D</v>
          </cell>
          <cell r="M11">
            <v>1</v>
          </cell>
        </row>
        <row r="14">
          <cell r="K14">
            <v>4.2</v>
          </cell>
          <cell r="L14" t="str">
            <v>D</v>
          </cell>
          <cell r="M14">
            <v>1</v>
          </cell>
        </row>
        <row r="18">
          <cell r="K18">
            <v>4</v>
          </cell>
          <cell r="L18" t="str">
            <v>D</v>
          </cell>
          <cell r="M18">
            <v>1</v>
          </cell>
        </row>
        <row r="19">
          <cell r="K19">
            <v>4.8</v>
          </cell>
          <cell r="L19" t="str">
            <v>D</v>
          </cell>
          <cell r="M19">
            <v>1</v>
          </cell>
        </row>
        <row r="20">
          <cell r="K20">
            <v>4.2</v>
          </cell>
          <cell r="L20" t="str">
            <v>D</v>
          </cell>
          <cell r="M20">
            <v>1</v>
          </cell>
        </row>
        <row r="24">
          <cell r="K24">
            <v>6.5</v>
          </cell>
          <cell r="L24" t="str">
            <v>C</v>
          </cell>
          <cell r="M24">
            <v>2</v>
          </cell>
        </row>
        <row r="27">
          <cell r="K27">
            <v>4.5999999999999996</v>
          </cell>
          <cell r="L27" t="str">
            <v>D</v>
          </cell>
          <cell r="M27">
            <v>1</v>
          </cell>
        </row>
        <row r="30">
          <cell r="K30">
            <v>5.5</v>
          </cell>
          <cell r="L30" t="str">
            <v>C</v>
          </cell>
          <cell r="M30">
            <v>2</v>
          </cell>
        </row>
        <row r="32">
          <cell r="K32">
            <v>4</v>
          </cell>
          <cell r="L32" t="str">
            <v>D</v>
          </cell>
          <cell r="M32">
            <v>1</v>
          </cell>
        </row>
      </sheetData>
      <sheetData sheetId="4" refreshError="1">
        <row r="9">
          <cell r="K9">
            <v>8.9</v>
          </cell>
          <cell r="L9" t="str">
            <v>A</v>
          </cell>
          <cell r="M9">
            <v>4</v>
          </cell>
        </row>
        <row r="10">
          <cell r="K10">
            <v>6.9</v>
          </cell>
          <cell r="L10" t="str">
            <v>C</v>
          </cell>
          <cell r="M10">
            <v>2</v>
          </cell>
        </row>
        <row r="11">
          <cell r="K11">
            <v>4.0999999999999996</v>
          </cell>
          <cell r="L11" t="str">
            <v>D</v>
          </cell>
          <cell r="M11">
            <v>1</v>
          </cell>
        </row>
        <row r="13">
          <cell r="K13">
            <v>6.8</v>
          </cell>
          <cell r="L13" t="str">
            <v>C</v>
          </cell>
          <cell r="M13">
            <v>2</v>
          </cell>
        </row>
        <row r="17">
          <cell r="K17">
            <v>6.6</v>
          </cell>
          <cell r="L17" t="str">
            <v>C</v>
          </cell>
          <cell r="M17">
            <v>2</v>
          </cell>
        </row>
        <row r="18">
          <cell r="K18">
            <v>7.5</v>
          </cell>
          <cell r="L18" t="str">
            <v>B</v>
          </cell>
          <cell r="M18">
            <v>3</v>
          </cell>
        </row>
        <row r="19">
          <cell r="K19">
            <v>6.1</v>
          </cell>
          <cell r="L19" t="str">
            <v>C</v>
          </cell>
          <cell r="M19">
            <v>2</v>
          </cell>
        </row>
        <row r="21">
          <cell r="K21">
            <v>7.5</v>
          </cell>
          <cell r="L21" t="str">
            <v>B</v>
          </cell>
          <cell r="M21">
            <v>3</v>
          </cell>
        </row>
        <row r="23">
          <cell r="K23">
            <v>8</v>
          </cell>
          <cell r="L23" t="str">
            <v>B</v>
          </cell>
          <cell r="M23">
            <v>3</v>
          </cell>
        </row>
        <row r="26">
          <cell r="K26">
            <v>6.8</v>
          </cell>
          <cell r="L26" t="str">
            <v>C</v>
          </cell>
          <cell r="M26">
            <v>2</v>
          </cell>
        </row>
        <row r="27">
          <cell r="K27">
            <v>7.5</v>
          </cell>
          <cell r="L27" t="str">
            <v>B</v>
          </cell>
          <cell r="M27">
            <v>3</v>
          </cell>
        </row>
        <row r="28">
          <cell r="K28">
            <v>5.4</v>
          </cell>
          <cell r="L28" t="str">
            <v>D</v>
          </cell>
          <cell r="M28">
            <v>1</v>
          </cell>
        </row>
        <row r="29">
          <cell r="K29">
            <v>6.1</v>
          </cell>
          <cell r="L29" t="str">
            <v>C</v>
          </cell>
          <cell r="M29">
            <v>2</v>
          </cell>
        </row>
        <row r="31">
          <cell r="K31">
            <v>6.8</v>
          </cell>
          <cell r="L31" t="str">
            <v>C</v>
          </cell>
          <cell r="M31">
            <v>2</v>
          </cell>
        </row>
        <row r="32">
          <cell r="K32">
            <v>5.5</v>
          </cell>
          <cell r="L32" t="str">
            <v>C</v>
          </cell>
          <cell r="M32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HCM"/>
      <sheetName val="Toan A3"/>
      <sheetName val="KTĐ &amp;TN"/>
      <sheetName val="VKT"/>
      <sheetName val="ĐCCT"/>
      <sheetName val="SBVL1"/>
      <sheetName val="Toan A3L2"/>
      <sheetName val="TTHCML2"/>
      <sheetName val="KTĐ&amp;TNL2"/>
      <sheetName val="VKTL2"/>
      <sheetName val="ĐCCTL2"/>
      <sheetName val="SBVL1L2"/>
    </sheetNames>
    <sheetDataSet>
      <sheetData sheetId="0" refreshError="1">
        <row r="10">
          <cell r="K10">
            <v>8</v>
          </cell>
          <cell r="L10" t="str">
            <v>B</v>
          </cell>
          <cell r="M10">
            <v>3</v>
          </cell>
        </row>
        <row r="11">
          <cell r="K11">
            <v>8</v>
          </cell>
          <cell r="L11" t="str">
            <v>B</v>
          </cell>
          <cell r="M11">
            <v>3</v>
          </cell>
        </row>
        <row r="12">
          <cell r="K12">
            <v>7.4</v>
          </cell>
          <cell r="L12" t="str">
            <v>B</v>
          </cell>
          <cell r="M12">
            <v>3</v>
          </cell>
        </row>
        <row r="13">
          <cell r="K13">
            <v>7.1</v>
          </cell>
          <cell r="L13" t="str">
            <v>B</v>
          </cell>
          <cell r="M13">
            <v>3</v>
          </cell>
        </row>
        <row r="14">
          <cell r="K14">
            <v>7.1</v>
          </cell>
          <cell r="L14" t="str">
            <v>B</v>
          </cell>
          <cell r="M14">
            <v>3</v>
          </cell>
        </row>
        <row r="16">
          <cell r="K16">
            <v>6.9</v>
          </cell>
          <cell r="L16" t="str">
            <v>C</v>
          </cell>
          <cell r="M16">
            <v>2</v>
          </cell>
        </row>
        <row r="18">
          <cell r="K18">
            <v>6.6</v>
          </cell>
          <cell r="L18" t="str">
            <v>C</v>
          </cell>
          <cell r="M18">
            <v>2</v>
          </cell>
        </row>
        <row r="19">
          <cell r="K19">
            <v>7.1</v>
          </cell>
          <cell r="L19" t="str">
            <v>B</v>
          </cell>
          <cell r="M19">
            <v>3</v>
          </cell>
        </row>
        <row r="20">
          <cell r="K20">
            <v>6.3</v>
          </cell>
          <cell r="L20" t="str">
            <v>C</v>
          </cell>
          <cell r="M20">
            <v>2</v>
          </cell>
        </row>
        <row r="22">
          <cell r="K22">
            <v>7.3</v>
          </cell>
          <cell r="L22" t="str">
            <v>B</v>
          </cell>
          <cell r="M22">
            <v>3</v>
          </cell>
        </row>
        <row r="23">
          <cell r="K23">
            <v>8</v>
          </cell>
          <cell r="L23" t="str">
            <v>B</v>
          </cell>
          <cell r="M23">
            <v>3</v>
          </cell>
        </row>
        <row r="24">
          <cell r="K24">
            <v>7.1</v>
          </cell>
          <cell r="L24" t="str">
            <v>B</v>
          </cell>
          <cell r="M24">
            <v>3</v>
          </cell>
        </row>
        <row r="27">
          <cell r="K27">
            <v>5.8</v>
          </cell>
          <cell r="L27" t="str">
            <v>C</v>
          </cell>
          <cell r="M27">
            <v>2</v>
          </cell>
        </row>
        <row r="28">
          <cell r="K28">
            <v>7.1</v>
          </cell>
          <cell r="L28" t="str">
            <v>B</v>
          </cell>
          <cell r="M28">
            <v>3</v>
          </cell>
        </row>
        <row r="29">
          <cell r="K29">
            <v>6.4</v>
          </cell>
          <cell r="L29" t="str">
            <v>C</v>
          </cell>
          <cell r="M29">
            <v>2</v>
          </cell>
        </row>
        <row r="30">
          <cell r="K30">
            <v>6.2</v>
          </cell>
          <cell r="L30" t="str">
            <v>C</v>
          </cell>
          <cell r="M30">
            <v>2</v>
          </cell>
        </row>
        <row r="32">
          <cell r="K32">
            <v>7.8</v>
          </cell>
          <cell r="L32" t="str">
            <v>B</v>
          </cell>
          <cell r="M32">
            <v>3</v>
          </cell>
        </row>
        <row r="33">
          <cell r="K33">
            <v>6.2</v>
          </cell>
          <cell r="L33" t="str">
            <v>C</v>
          </cell>
          <cell r="M33">
            <v>2</v>
          </cell>
        </row>
      </sheetData>
      <sheetData sheetId="1" refreshError="1">
        <row r="10">
          <cell r="K10">
            <v>2.2999999999999998</v>
          </cell>
        </row>
        <row r="11">
          <cell r="K11">
            <v>4.8</v>
          </cell>
          <cell r="L11" t="str">
            <v>D</v>
          </cell>
          <cell r="M11">
            <v>1</v>
          </cell>
        </row>
        <row r="14">
          <cell r="K14">
            <v>6.2</v>
          </cell>
          <cell r="L14" t="str">
            <v>C</v>
          </cell>
          <cell r="M14">
            <v>2</v>
          </cell>
        </row>
        <row r="22">
          <cell r="K22">
            <v>5.9</v>
          </cell>
          <cell r="L22" t="str">
            <v>C</v>
          </cell>
          <cell r="M22">
            <v>2</v>
          </cell>
        </row>
        <row r="23">
          <cell r="K23">
            <v>5.5</v>
          </cell>
          <cell r="L23" t="str">
            <v>C</v>
          </cell>
          <cell r="M23">
            <v>2</v>
          </cell>
        </row>
        <row r="24">
          <cell r="K24">
            <v>5.5</v>
          </cell>
          <cell r="L24" t="str">
            <v>C</v>
          </cell>
          <cell r="M24">
            <v>2</v>
          </cell>
        </row>
        <row r="30">
          <cell r="K30">
            <v>5.4</v>
          </cell>
          <cell r="L30" t="str">
            <v>D</v>
          </cell>
          <cell r="M30">
            <v>1</v>
          </cell>
        </row>
        <row r="33">
          <cell r="K33">
            <v>4.5</v>
          </cell>
          <cell r="L33" t="str">
            <v>D</v>
          </cell>
          <cell r="M33">
            <v>1</v>
          </cell>
        </row>
      </sheetData>
      <sheetData sheetId="2" refreshError="1">
        <row r="10">
          <cell r="L10">
            <v>7.6</v>
          </cell>
          <cell r="M10" t="str">
            <v>B</v>
          </cell>
          <cell r="N10">
            <v>3</v>
          </cell>
        </row>
        <row r="14">
          <cell r="L14">
            <v>6.9</v>
          </cell>
          <cell r="M14" t="str">
            <v>C</v>
          </cell>
          <cell r="N14">
            <v>2</v>
          </cell>
        </row>
        <row r="18">
          <cell r="L18">
            <v>7.9</v>
          </cell>
          <cell r="M18" t="str">
            <v>B</v>
          </cell>
          <cell r="N18">
            <v>3</v>
          </cell>
        </row>
        <row r="19">
          <cell r="L19">
            <v>7.1</v>
          </cell>
          <cell r="M19" t="str">
            <v>B</v>
          </cell>
          <cell r="N19">
            <v>3</v>
          </cell>
        </row>
        <row r="20">
          <cell r="L20">
            <v>7.8</v>
          </cell>
          <cell r="M20" t="str">
            <v>B</v>
          </cell>
          <cell r="N20">
            <v>3</v>
          </cell>
        </row>
        <row r="22">
          <cell r="L22">
            <v>7.9</v>
          </cell>
          <cell r="M22" t="str">
            <v>B</v>
          </cell>
          <cell r="N22">
            <v>3</v>
          </cell>
        </row>
        <row r="24">
          <cell r="L24">
            <v>7.5</v>
          </cell>
          <cell r="M24" t="str">
            <v>B</v>
          </cell>
          <cell r="N24">
            <v>3</v>
          </cell>
        </row>
        <row r="27">
          <cell r="L27">
            <v>5.7</v>
          </cell>
          <cell r="M27" t="str">
            <v>C</v>
          </cell>
          <cell r="N27">
            <v>2</v>
          </cell>
        </row>
        <row r="28">
          <cell r="L28">
            <v>6</v>
          </cell>
          <cell r="M28" t="str">
            <v>C</v>
          </cell>
          <cell r="N28">
            <v>2</v>
          </cell>
        </row>
        <row r="30">
          <cell r="L30">
            <v>4.0999999999999996</v>
          </cell>
          <cell r="M30" t="str">
            <v>D</v>
          </cell>
          <cell r="N30">
            <v>1</v>
          </cell>
        </row>
        <row r="33">
          <cell r="L33">
            <v>5.8</v>
          </cell>
          <cell r="M33" t="str">
            <v>C</v>
          </cell>
          <cell r="N33">
            <v>2</v>
          </cell>
        </row>
      </sheetData>
      <sheetData sheetId="3" refreshError="1">
        <row r="10">
          <cell r="K10">
            <v>7.9</v>
          </cell>
          <cell r="L10" t="str">
            <v>B</v>
          </cell>
          <cell r="M10">
            <v>3</v>
          </cell>
        </row>
        <row r="11">
          <cell r="K11">
            <v>6.6</v>
          </cell>
          <cell r="L11" t="str">
            <v>C</v>
          </cell>
          <cell r="M11">
            <v>2</v>
          </cell>
        </row>
        <row r="12">
          <cell r="K12">
            <v>7</v>
          </cell>
          <cell r="L12" t="str">
            <v>B</v>
          </cell>
          <cell r="M12">
            <v>3</v>
          </cell>
        </row>
        <row r="13">
          <cell r="K13">
            <v>6.3</v>
          </cell>
          <cell r="L13" t="str">
            <v>C</v>
          </cell>
          <cell r="M13">
            <v>2</v>
          </cell>
        </row>
        <row r="14">
          <cell r="K14">
            <v>5.4</v>
          </cell>
          <cell r="L14" t="str">
            <v>D</v>
          </cell>
          <cell r="M14">
            <v>1</v>
          </cell>
        </row>
        <row r="18">
          <cell r="K18">
            <v>9.1</v>
          </cell>
          <cell r="L18" t="str">
            <v>A</v>
          </cell>
          <cell r="M18">
            <v>4</v>
          </cell>
        </row>
        <row r="19">
          <cell r="K19">
            <v>8.1999999999999993</v>
          </cell>
          <cell r="L19" t="str">
            <v>B</v>
          </cell>
          <cell r="M19">
            <v>3</v>
          </cell>
        </row>
        <row r="20">
          <cell r="K20">
            <v>6.6</v>
          </cell>
          <cell r="L20" t="str">
            <v>C</v>
          </cell>
          <cell r="M20">
            <v>2</v>
          </cell>
        </row>
        <row r="22">
          <cell r="K22">
            <v>7.9</v>
          </cell>
          <cell r="L22" t="str">
            <v>B</v>
          </cell>
          <cell r="M22">
            <v>3</v>
          </cell>
        </row>
        <row r="23">
          <cell r="K23">
            <v>8.8000000000000007</v>
          </cell>
          <cell r="L23" t="str">
            <v>A</v>
          </cell>
          <cell r="M23">
            <v>4</v>
          </cell>
        </row>
        <row r="24">
          <cell r="K24">
            <v>8.6</v>
          </cell>
          <cell r="L24" t="str">
            <v>A</v>
          </cell>
          <cell r="M24">
            <v>4</v>
          </cell>
        </row>
        <row r="29">
          <cell r="K29">
            <v>7.1</v>
          </cell>
          <cell r="L29" t="str">
            <v>B</v>
          </cell>
          <cell r="M29">
            <v>3</v>
          </cell>
        </row>
        <row r="30">
          <cell r="K30">
            <v>7.6</v>
          </cell>
          <cell r="L30" t="str">
            <v>B</v>
          </cell>
          <cell r="M30">
            <v>3</v>
          </cell>
        </row>
        <row r="32">
          <cell r="K32">
            <v>8.1999999999999993</v>
          </cell>
          <cell r="L32" t="str">
            <v>B</v>
          </cell>
          <cell r="M32">
            <v>3</v>
          </cell>
        </row>
        <row r="33">
          <cell r="K33">
            <v>6.9</v>
          </cell>
          <cell r="L33" t="str">
            <v>C</v>
          </cell>
          <cell r="M33">
            <v>2</v>
          </cell>
        </row>
      </sheetData>
      <sheetData sheetId="4" refreshError="1">
        <row r="10">
          <cell r="K10">
            <v>2.4</v>
          </cell>
        </row>
        <row r="12">
          <cell r="K12">
            <v>6.6</v>
          </cell>
          <cell r="L12" t="str">
            <v>C</v>
          </cell>
          <cell r="M12">
            <v>2</v>
          </cell>
        </row>
        <row r="13">
          <cell r="K13">
            <v>5.9</v>
          </cell>
          <cell r="L13" t="str">
            <v>C</v>
          </cell>
          <cell r="M13">
            <v>2</v>
          </cell>
        </row>
        <row r="14">
          <cell r="K14">
            <v>7.3</v>
          </cell>
          <cell r="L14" t="str">
            <v>B</v>
          </cell>
          <cell r="M14">
            <v>3</v>
          </cell>
        </row>
        <row r="17">
          <cell r="K17">
            <v>5</v>
          </cell>
          <cell r="L17" t="str">
            <v>D</v>
          </cell>
          <cell r="M17">
            <v>1</v>
          </cell>
        </row>
        <row r="18">
          <cell r="K18">
            <v>7.1</v>
          </cell>
          <cell r="L18" t="str">
            <v>B</v>
          </cell>
          <cell r="M18">
            <v>3</v>
          </cell>
        </row>
        <row r="19">
          <cell r="K19">
            <v>6.5</v>
          </cell>
          <cell r="L19" t="str">
            <v>C</v>
          </cell>
          <cell r="M19">
            <v>2</v>
          </cell>
        </row>
        <row r="20">
          <cell r="K20">
            <v>5.8</v>
          </cell>
          <cell r="L20" t="str">
            <v>C</v>
          </cell>
          <cell r="M20">
            <v>2</v>
          </cell>
        </row>
        <row r="24">
          <cell r="K24">
            <v>7.9</v>
          </cell>
          <cell r="L24" t="str">
            <v>B</v>
          </cell>
          <cell r="M24">
            <v>3</v>
          </cell>
        </row>
        <row r="27">
          <cell r="K27">
            <v>7.6</v>
          </cell>
          <cell r="L27" t="str">
            <v>B</v>
          </cell>
          <cell r="M27">
            <v>3</v>
          </cell>
        </row>
        <row r="28">
          <cell r="K28">
            <v>7.2</v>
          </cell>
          <cell r="L28" t="str">
            <v>B</v>
          </cell>
          <cell r="M28">
            <v>3</v>
          </cell>
        </row>
        <row r="29">
          <cell r="K29">
            <v>6.7</v>
          </cell>
          <cell r="L29" t="str">
            <v>C</v>
          </cell>
          <cell r="M29">
            <v>2</v>
          </cell>
        </row>
        <row r="30">
          <cell r="K30">
            <v>6.3</v>
          </cell>
          <cell r="L30" t="str">
            <v>C</v>
          </cell>
          <cell r="M30">
            <v>2</v>
          </cell>
        </row>
        <row r="33">
          <cell r="K33">
            <v>6.1</v>
          </cell>
          <cell r="L33" t="str">
            <v>C</v>
          </cell>
          <cell r="M33">
            <v>2</v>
          </cell>
        </row>
      </sheetData>
      <sheetData sheetId="5" refreshError="1">
        <row r="10">
          <cell r="K10">
            <v>3.5</v>
          </cell>
        </row>
        <row r="14">
          <cell r="K14">
            <v>7</v>
          </cell>
          <cell r="L14" t="str">
            <v>B</v>
          </cell>
          <cell r="M14">
            <v>3</v>
          </cell>
        </row>
        <row r="18">
          <cell r="K18">
            <v>6.3</v>
          </cell>
          <cell r="L18" t="str">
            <v>C</v>
          </cell>
          <cell r="M18">
            <v>2</v>
          </cell>
        </row>
        <row r="24">
          <cell r="K24">
            <v>8.4</v>
          </cell>
          <cell r="L24" t="str">
            <v>B</v>
          </cell>
          <cell r="M24">
            <v>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LCMĐCSVN"/>
      <sheetName val="SBVL2"/>
      <sheetName val="VLXD&amp;TN"/>
      <sheetName val="CKC1"/>
      <sheetName val="PPNCKH"/>
      <sheetName val="Thuy luc"/>
      <sheetName val="Cơ hoc dat"/>
      <sheetName val="Tracdia"/>
      <sheetName val="ĐLoi L2"/>
      <sheetName val="Thuy luc L2"/>
      <sheetName val="CHĐ L2"/>
      <sheetName val="CKC1 L2"/>
      <sheetName val="TĐ L2"/>
      <sheetName val="SBVL L2"/>
      <sheetName val="VLXD L2"/>
      <sheetName val="PPNCKH L2"/>
    </sheetNames>
    <sheetDataSet>
      <sheetData sheetId="0" refreshError="1">
        <row r="10">
          <cell r="K10">
            <v>7.1</v>
          </cell>
          <cell r="L10" t="str">
            <v>B</v>
          </cell>
          <cell r="M10">
            <v>3</v>
          </cell>
        </row>
        <row r="11">
          <cell r="K11">
            <v>5.8</v>
          </cell>
          <cell r="L11" t="str">
            <v>C</v>
          </cell>
          <cell r="M11">
            <v>2</v>
          </cell>
        </row>
        <row r="12">
          <cell r="K12">
            <v>6.2</v>
          </cell>
          <cell r="L12" t="str">
            <v>C</v>
          </cell>
          <cell r="M12">
            <v>2</v>
          </cell>
        </row>
        <row r="13">
          <cell r="K13">
            <v>6.2</v>
          </cell>
          <cell r="L13" t="str">
            <v>C</v>
          </cell>
          <cell r="M13">
            <v>2</v>
          </cell>
        </row>
        <row r="14">
          <cell r="K14">
            <v>6.6</v>
          </cell>
          <cell r="L14" t="str">
            <v>C</v>
          </cell>
          <cell r="M14">
            <v>2</v>
          </cell>
        </row>
        <row r="16">
          <cell r="K16">
            <v>7.2</v>
          </cell>
          <cell r="L16" t="str">
            <v>B</v>
          </cell>
          <cell r="M16">
            <v>3</v>
          </cell>
        </row>
        <row r="18">
          <cell r="K18">
            <v>7.1</v>
          </cell>
          <cell r="L18" t="str">
            <v>B</v>
          </cell>
          <cell r="M18">
            <v>3</v>
          </cell>
        </row>
        <row r="19">
          <cell r="K19">
            <v>7.1</v>
          </cell>
          <cell r="L19" t="str">
            <v>B</v>
          </cell>
          <cell r="M19">
            <v>3</v>
          </cell>
        </row>
        <row r="20">
          <cell r="K20">
            <v>7.1</v>
          </cell>
          <cell r="L20" t="str">
            <v>B</v>
          </cell>
          <cell r="M20">
            <v>3</v>
          </cell>
        </row>
        <row r="22">
          <cell r="K22">
            <v>7.9</v>
          </cell>
          <cell r="L22" t="str">
            <v>B</v>
          </cell>
          <cell r="M22">
            <v>3</v>
          </cell>
        </row>
        <row r="23">
          <cell r="K23">
            <v>8.8000000000000007</v>
          </cell>
          <cell r="L23" t="str">
            <v>A</v>
          </cell>
          <cell r="M23">
            <v>4</v>
          </cell>
        </row>
        <row r="24">
          <cell r="K24">
            <v>7.4</v>
          </cell>
          <cell r="L24" t="str">
            <v>B</v>
          </cell>
          <cell r="M24">
            <v>3</v>
          </cell>
        </row>
        <row r="25">
          <cell r="K25">
            <v>7.2</v>
          </cell>
          <cell r="L25" t="str">
            <v>B</v>
          </cell>
          <cell r="M25">
            <v>3</v>
          </cell>
        </row>
        <row r="26">
          <cell r="K26">
            <v>7</v>
          </cell>
          <cell r="L26" t="str">
            <v>B</v>
          </cell>
          <cell r="M26">
            <v>3</v>
          </cell>
        </row>
        <row r="27">
          <cell r="K27">
            <v>5.3</v>
          </cell>
          <cell r="L27" t="str">
            <v>D</v>
          </cell>
          <cell r="M27">
            <v>1</v>
          </cell>
        </row>
        <row r="28">
          <cell r="K28">
            <v>5.6</v>
          </cell>
          <cell r="L28" t="str">
            <v>C</v>
          </cell>
          <cell r="M28">
            <v>2</v>
          </cell>
        </row>
        <row r="29">
          <cell r="K29">
            <v>7.5</v>
          </cell>
          <cell r="L29" t="str">
            <v>B</v>
          </cell>
          <cell r="M29">
            <v>3</v>
          </cell>
        </row>
        <row r="30">
          <cell r="K30">
            <v>7</v>
          </cell>
          <cell r="L30" t="str">
            <v>B</v>
          </cell>
          <cell r="M30">
            <v>3</v>
          </cell>
        </row>
      </sheetData>
      <sheetData sheetId="1" refreshError="1">
        <row r="10">
          <cell r="K10">
            <v>2.4</v>
          </cell>
        </row>
        <row r="22">
          <cell r="K22">
            <v>7.2</v>
          </cell>
          <cell r="L22" t="str">
            <v>B</v>
          </cell>
          <cell r="M22">
            <v>3</v>
          </cell>
        </row>
        <row r="24">
          <cell r="K24">
            <v>7.9</v>
          </cell>
          <cell r="L24" t="str">
            <v>B</v>
          </cell>
          <cell r="M24">
            <v>3</v>
          </cell>
        </row>
      </sheetData>
      <sheetData sheetId="2" refreshError="1">
        <row r="10">
          <cell r="K10">
            <v>8.6999999999999993</v>
          </cell>
          <cell r="L10" t="str">
            <v>A</v>
          </cell>
          <cell r="M10">
            <v>4</v>
          </cell>
        </row>
        <row r="11">
          <cell r="K11">
            <v>7.2</v>
          </cell>
          <cell r="L11" t="str">
            <v>B</v>
          </cell>
          <cell r="M11">
            <v>3</v>
          </cell>
        </row>
        <row r="12">
          <cell r="K12">
            <v>7.3</v>
          </cell>
          <cell r="L12" t="str">
            <v>B</v>
          </cell>
          <cell r="M12">
            <v>3</v>
          </cell>
        </row>
        <row r="13">
          <cell r="K13">
            <v>5.7</v>
          </cell>
          <cell r="L13" t="str">
            <v>C</v>
          </cell>
          <cell r="M13">
            <v>2</v>
          </cell>
        </row>
        <row r="14">
          <cell r="K14">
            <v>7.7</v>
          </cell>
          <cell r="L14" t="str">
            <v>B</v>
          </cell>
          <cell r="M14">
            <v>3</v>
          </cell>
        </row>
        <row r="18">
          <cell r="K18">
            <v>8.3000000000000007</v>
          </cell>
          <cell r="L18" t="str">
            <v>B</v>
          </cell>
          <cell r="M18">
            <v>3</v>
          </cell>
        </row>
        <row r="19">
          <cell r="K19">
            <v>6.2</v>
          </cell>
          <cell r="L19" t="str">
            <v>C</v>
          </cell>
          <cell r="M19">
            <v>2</v>
          </cell>
        </row>
        <row r="20">
          <cell r="K20">
            <v>7.6</v>
          </cell>
          <cell r="L20" t="str">
            <v>B</v>
          </cell>
          <cell r="M20">
            <v>3</v>
          </cell>
        </row>
        <row r="22">
          <cell r="K22">
            <v>8.1</v>
          </cell>
          <cell r="L22" t="str">
            <v>B</v>
          </cell>
          <cell r="M22">
            <v>3</v>
          </cell>
        </row>
        <row r="23">
          <cell r="K23">
            <v>8</v>
          </cell>
          <cell r="L23" t="str">
            <v>B</v>
          </cell>
          <cell r="M23">
            <v>3</v>
          </cell>
        </row>
        <row r="24">
          <cell r="K24">
            <v>8.6999999999999993</v>
          </cell>
          <cell r="L24" t="str">
            <v>A</v>
          </cell>
          <cell r="M24">
            <v>4</v>
          </cell>
        </row>
        <row r="25">
          <cell r="K25">
            <v>6.4</v>
          </cell>
          <cell r="L25" t="str">
            <v>C</v>
          </cell>
          <cell r="M25">
            <v>2</v>
          </cell>
        </row>
        <row r="26">
          <cell r="K26">
            <v>8</v>
          </cell>
          <cell r="L26" t="str">
            <v>B</v>
          </cell>
          <cell r="M26">
            <v>3</v>
          </cell>
        </row>
        <row r="27">
          <cell r="K27">
            <v>6</v>
          </cell>
          <cell r="L27" t="str">
            <v>C</v>
          </cell>
          <cell r="M27">
            <v>2</v>
          </cell>
        </row>
        <row r="28">
          <cell r="K28">
            <v>5.0999999999999996</v>
          </cell>
          <cell r="L28" t="str">
            <v>D</v>
          </cell>
          <cell r="M28">
            <v>1</v>
          </cell>
        </row>
        <row r="29">
          <cell r="K29">
            <v>7.5</v>
          </cell>
          <cell r="L29" t="str">
            <v>B</v>
          </cell>
          <cell r="M29">
            <v>3</v>
          </cell>
        </row>
        <row r="30">
          <cell r="K30">
            <v>6.1</v>
          </cell>
          <cell r="L30" t="str">
            <v>C</v>
          </cell>
          <cell r="M30">
            <v>2</v>
          </cell>
        </row>
      </sheetData>
      <sheetData sheetId="3" refreshError="1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7.7</v>
          </cell>
          <cell r="L11" t="str">
            <v>B</v>
          </cell>
          <cell r="M11">
            <v>3</v>
          </cell>
        </row>
        <row r="12">
          <cell r="K12">
            <v>6.1</v>
          </cell>
          <cell r="L12" t="str">
            <v>C</v>
          </cell>
          <cell r="M12">
            <v>2</v>
          </cell>
        </row>
        <row r="13">
          <cell r="K13">
            <v>6</v>
          </cell>
          <cell r="L13" t="str">
            <v>C</v>
          </cell>
          <cell r="M13">
            <v>2</v>
          </cell>
        </row>
        <row r="14">
          <cell r="K14">
            <v>7.2</v>
          </cell>
          <cell r="L14" t="str">
            <v>B</v>
          </cell>
          <cell r="M14">
            <v>3</v>
          </cell>
        </row>
        <row r="16">
          <cell r="K16">
            <v>4.3</v>
          </cell>
          <cell r="L16" t="str">
            <v>D</v>
          </cell>
          <cell r="M16">
            <v>1</v>
          </cell>
        </row>
        <row r="18">
          <cell r="K18">
            <v>7.4</v>
          </cell>
          <cell r="L18" t="str">
            <v>B</v>
          </cell>
          <cell r="M18">
            <v>3</v>
          </cell>
        </row>
        <row r="19">
          <cell r="K19">
            <v>5.4</v>
          </cell>
          <cell r="L19" t="str">
            <v>D</v>
          </cell>
          <cell r="M19">
            <v>1</v>
          </cell>
        </row>
        <row r="20">
          <cell r="K20">
            <v>7.9</v>
          </cell>
          <cell r="L20" t="str">
            <v>B</v>
          </cell>
          <cell r="M20">
            <v>3</v>
          </cell>
        </row>
        <row r="22">
          <cell r="K22">
            <v>8</v>
          </cell>
          <cell r="L22" t="str">
            <v>B</v>
          </cell>
          <cell r="M22">
            <v>3</v>
          </cell>
        </row>
        <row r="24">
          <cell r="K24">
            <v>9.6999999999999993</v>
          </cell>
          <cell r="L24" t="str">
            <v>A</v>
          </cell>
          <cell r="M24">
            <v>4</v>
          </cell>
        </row>
        <row r="25">
          <cell r="K25">
            <v>6.5</v>
          </cell>
          <cell r="L25" t="str">
            <v>C</v>
          </cell>
          <cell r="M25">
            <v>2</v>
          </cell>
        </row>
        <row r="26">
          <cell r="K26">
            <v>6.3</v>
          </cell>
          <cell r="L26" t="str">
            <v>C</v>
          </cell>
          <cell r="M26">
            <v>2</v>
          </cell>
        </row>
        <row r="27">
          <cell r="K27">
            <v>6.5</v>
          </cell>
          <cell r="L27" t="str">
            <v>C</v>
          </cell>
          <cell r="M27">
            <v>2</v>
          </cell>
        </row>
        <row r="28">
          <cell r="K28">
            <v>6.3</v>
          </cell>
          <cell r="L28" t="str">
            <v>C</v>
          </cell>
          <cell r="M28">
            <v>2</v>
          </cell>
        </row>
        <row r="29">
          <cell r="K29">
            <v>9.6999999999999993</v>
          </cell>
          <cell r="L29" t="str">
            <v>A</v>
          </cell>
          <cell r="M29">
            <v>4</v>
          </cell>
        </row>
        <row r="30">
          <cell r="K30">
            <v>6.5</v>
          </cell>
          <cell r="L30" t="str">
            <v>C</v>
          </cell>
          <cell r="M30">
            <v>2</v>
          </cell>
        </row>
      </sheetData>
      <sheetData sheetId="4" refreshError="1">
        <row r="10">
          <cell r="K10">
            <v>7.6</v>
          </cell>
          <cell r="L10" t="str">
            <v>B</v>
          </cell>
          <cell r="M10">
            <v>3</v>
          </cell>
        </row>
        <row r="11">
          <cell r="K11">
            <v>7.7</v>
          </cell>
          <cell r="L11" t="str">
            <v>B</v>
          </cell>
          <cell r="M11">
            <v>3</v>
          </cell>
        </row>
        <row r="12">
          <cell r="K12">
            <v>6.2</v>
          </cell>
          <cell r="L12" t="str">
            <v>C</v>
          </cell>
          <cell r="M12">
            <v>2</v>
          </cell>
        </row>
        <row r="13">
          <cell r="K13">
            <v>7</v>
          </cell>
          <cell r="L13" t="str">
            <v>B</v>
          </cell>
          <cell r="M13">
            <v>3</v>
          </cell>
        </row>
        <row r="14">
          <cell r="K14">
            <v>7.7</v>
          </cell>
          <cell r="L14" t="str">
            <v>B</v>
          </cell>
          <cell r="M14">
            <v>3</v>
          </cell>
        </row>
        <row r="16">
          <cell r="K16">
            <v>7.7</v>
          </cell>
          <cell r="L16" t="str">
            <v>B</v>
          </cell>
          <cell r="M16">
            <v>3</v>
          </cell>
        </row>
        <row r="18">
          <cell r="K18">
            <v>8.3000000000000007</v>
          </cell>
          <cell r="L18" t="str">
            <v>B</v>
          </cell>
          <cell r="M18">
            <v>3</v>
          </cell>
        </row>
        <row r="19">
          <cell r="K19">
            <v>8</v>
          </cell>
          <cell r="L19" t="str">
            <v>B</v>
          </cell>
          <cell r="M19">
            <v>3</v>
          </cell>
        </row>
        <row r="20">
          <cell r="K20">
            <v>7.4</v>
          </cell>
          <cell r="L20" t="str">
            <v>B</v>
          </cell>
          <cell r="M20">
            <v>3</v>
          </cell>
        </row>
        <row r="22">
          <cell r="K22">
            <v>7.5</v>
          </cell>
          <cell r="L22" t="str">
            <v>B</v>
          </cell>
          <cell r="M22">
            <v>3</v>
          </cell>
        </row>
        <row r="23">
          <cell r="K23">
            <v>7.6</v>
          </cell>
          <cell r="L23" t="str">
            <v>B</v>
          </cell>
          <cell r="M23">
            <v>3</v>
          </cell>
        </row>
        <row r="24">
          <cell r="K24">
            <v>8</v>
          </cell>
          <cell r="L24" t="str">
            <v>B</v>
          </cell>
          <cell r="M24">
            <v>3</v>
          </cell>
        </row>
        <row r="25">
          <cell r="K25">
            <v>8.1999999999999993</v>
          </cell>
          <cell r="L25" t="str">
            <v>B</v>
          </cell>
          <cell r="M25">
            <v>3</v>
          </cell>
        </row>
        <row r="26">
          <cell r="K26">
            <v>7.7</v>
          </cell>
          <cell r="L26" t="str">
            <v>B</v>
          </cell>
          <cell r="M26">
            <v>3</v>
          </cell>
        </row>
        <row r="27">
          <cell r="K27">
            <v>7.8</v>
          </cell>
          <cell r="L27" t="str">
            <v>B</v>
          </cell>
          <cell r="M27">
            <v>3</v>
          </cell>
        </row>
        <row r="28">
          <cell r="K28">
            <v>7</v>
          </cell>
          <cell r="L28" t="str">
            <v>B</v>
          </cell>
          <cell r="M28">
            <v>3</v>
          </cell>
        </row>
        <row r="29">
          <cell r="K29">
            <v>7.3</v>
          </cell>
          <cell r="L29" t="str">
            <v>B</v>
          </cell>
          <cell r="M29">
            <v>3</v>
          </cell>
        </row>
        <row r="30">
          <cell r="K30">
            <v>7.5</v>
          </cell>
          <cell r="L30" t="str">
            <v>B</v>
          </cell>
          <cell r="M30">
            <v>3</v>
          </cell>
        </row>
      </sheetData>
      <sheetData sheetId="5" refreshError="1">
        <row r="10">
          <cell r="K10">
            <v>6.5</v>
          </cell>
          <cell r="L10" t="str">
            <v>C</v>
          </cell>
          <cell r="M10">
            <v>2</v>
          </cell>
        </row>
        <row r="11">
          <cell r="K11">
            <v>6.4</v>
          </cell>
          <cell r="L11" t="str">
            <v>C</v>
          </cell>
          <cell r="M11">
            <v>2</v>
          </cell>
        </row>
        <row r="12">
          <cell r="K12">
            <v>5.4</v>
          </cell>
          <cell r="L12" t="str">
            <v>D</v>
          </cell>
          <cell r="M12">
            <v>1</v>
          </cell>
        </row>
        <row r="14">
          <cell r="K14">
            <v>7.9</v>
          </cell>
          <cell r="L14" t="str">
            <v>B</v>
          </cell>
          <cell r="M14">
            <v>3</v>
          </cell>
        </row>
        <row r="16">
          <cell r="K16">
            <v>5.7</v>
          </cell>
          <cell r="L16" t="str">
            <v>C</v>
          </cell>
          <cell r="M16">
            <v>2</v>
          </cell>
        </row>
        <row r="18">
          <cell r="K18">
            <v>9.6999999999999993</v>
          </cell>
          <cell r="L18" t="str">
            <v>A</v>
          </cell>
          <cell r="M18">
            <v>4</v>
          </cell>
        </row>
        <row r="19">
          <cell r="K19">
            <v>4.2</v>
          </cell>
          <cell r="L19" t="str">
            <v>D</v>
          </cell>
          <cell r="M19">
            <v>1</v>
          </cell>
        </row>
        <row r="20">
          <cell r="K20">
            <v>5.3</v>
          </cell>
          <cell r="L20" t="str">
            <v>D</v>
          </cell>
          <cell r="M20">
            <v>1</v>
          </cell>
        </row>
        <row r="22">
          <cell r="K22">
            <v>8.8000000000000007</v>
          </cell>
          <cell r="L22" t="str">
            <v>A</v>
          </cell>
          <cell r="M22">
            <v>4</v>
          </cell>
        </row>
        <row r="24">
          <cell r="K24">
            <v>9.8000000000000007</v>
          </cell>
          <cell r="L24" t="str">
            <v>A</v>
          </cell>
          <cell r="M24">
            <v>4</v>
          </cell>
        </row>
        <row r="25">
          <cell r="K25">
            <v>4.5999999999999996</v>
          </cell>
          <cell r="L25" t="str">
            <v>D</v>
          </cell>
          <cell r="M25">
            <v>1</v>
          </cell>
        </row>
        <row r="26">
          <cell r="K26">
            <v>4.8</v>
          </cell>
          <cell r="L26" t="str">
            <v>D</v>
          </cell>
          <cell r="M26">
            <v>1</v>
          </cell>
        </row>
        <row r="27">
          <cell r="K27">
            <v>4.8</v>
          </cell>
          <cell r="L27" t="str">
            <v>D</v>
          </cell>
          <cell r="M27">
            <v>1</v>
          </cell>
        </row>
        <row r="28">
          <cell r="K28">
            <v>4.5</v>
          </cell>
          <cell r="L28" t="str">
            <v>D</v>
          </cell>
          <cell r="M28">
            <v>1</v>
          </cell>
        </row>
        <row r="29">
          <cell r="K29">
            <v>5.3</v>
          </cell>
          <cell r="L29" t="str">
            <v>D</v>
          </cell>
          <cell r="M29">
            <v>1</v>
          </cell>
        </row>
      </sheetData>
      <sheetData sheetId="6" refreshError="1">
        <row r="10">
          <cell r="K10">
            <v>2.2000000000000002</v>
          </cell>
        </row>
        <row r="11">
          <cell r="K11">
            <v>4.5</v>
          </cell>
          <cell r="L11" t="str">
            <v>D</v>
          </cell>
          <cell r="M11">
            <v>1</v>
          </cell>
        </row>
        <row r="14">
          <cell r="K14">
            <v>7.3</v>
          </cell>
          <cell r="L14" t="str">
            <v>B</v>
          </cell>
          <cell r="M14">
            <v>3</v>
          </cell>
        </row>
        <row r="18">
          <cell r="K18">
            <v>5.3</v>
          </cell>
          <cell r="L18" t="str">
            <v>D</v>
          </cell>
          <cell r="M18">
            <v>1</v>
          </cell>
        </row>
        <row r="24">
          <cell r="K24">
            <v>7.9</v>
          </cell>
          <cell r="L24" t="str">
            <v>B</v>
          </cell>
          <cell r="M24">
            <v>3</v>
          </cell>
        </row>
        <row r="29">
          <cell r="K29">
            <v>6.2</v>
          </cell>
          <cell r="L29" t="str">
            <v>C</v>
          </cell>
          <cell r="M29">
            <v>2</v>
          </cell>
        </row>
        <row r="30">
          <cell r="K30">
            <v>2.4</v>
          </cell>
          <cell r="L30" t="str">
            <v>F</v>
          </cell>
          <cell r="M30">
            <v>0</v>
          </cell>
        </row>
      </sheetData>
      <sheetData sheetId="7" refreshError="1">
        <row r="10">
          <cell r="K10">
            <v>2.8</v>
          </cell>
        </row>
        <row r="12">
          <cell r="K12">
            <v>4.4000000000000004</v>
          </cell>
          <cell r="L12" t="str">
            <v>D</v>
          </cell>
          <cell r="M12">
            <v>1</v>
          </cell>
        </row>
        <row r="13">
          <cell r="K13">
            <v>4.9000000000000004</v>
          </cell>
          <cell r="L13" t="str">
            <v>D</v>
          </cell>
          <cell r="M13">
            <v>1</v>
          </cell>
        </row>
        <row r="14">
          <cell r="K14">
            <v>4.9000000000000004</v>
          </cell>
          <cell r="L14" t="str">
            <v>D</v>
          </cell>
          <cell r="M14">
            <v>1</v>
          </cell>
        </row>
        <row r="16">
          <cell r="K16">
            <v>3.8</v>
          </cell>
          <cell r="L16" t="str">
            <v>F</v>
          </cell>
          <cell r="M16">
            <v>0</v>
          </cell>
        </row>
        <row r="18">
          <cell r="K18">
            <v>5.7</v>
          </cell>
          <cell r="L18" t="str">
            <v>C</v>
          </cell>
          <cell r="M18">
            <v>2</v>
          </cell>
        </row>
        <row r="19">
          <cell r="K19">
            <v>4.9000000000000004</v>
          </cell>
          <cell r="L19" t="str">
            <v>D</v>
          </cell>
          <cell r="M19">
            <v>1</v>
          </cell>
        </row>
        <row r="20">
          <cell r="K20">
            <v>5.6</v>
          </cell>
          <cell r="L20" t="str">
            <v>C</v>
          </cell>
          <cell r="M20">
            <v>2</v>
          </cell>
        </row>
        <row r="22">
          <cell r="K22">
            <v>6</v>
          </cell>
          <cell r="L22" t="str">
            <v>C</v>
          </cell>
          <cell r="M22">
            <v>2</v>
          </cell>
        </row>
        <row r="24">
          <cell r="K24">
            <v>9</v>
          </cell>
          <cell r="L24" t="str">
            <v>A</v>
          </cell>
          <cell r="M24">
            <v>4</v>
          </cell>
        </row>
        <row r="25">
          <cell r="K25">
            <v>5.6</v>
          </cell>
          <cell r="L25" t="str">
            <v>C</v>
          </cell>
          <cell r="M25">
            <v>2</v>
          </cell>
        </row>
        <row r="26">
          <cell r="K26">
            <v>5.0999999999999996</v>
          </cell>
          <cell r="L26" t="str">
            <v>D</v>
          </cell>
          <cell r="M26">
            <v>1</v>
          </cell>
        </row>
        <row r="27">
          <cell r="K27">
            <v>5.2</v>
          </cell>
          <cell r="L27" t="str">
            <v>D</v>
          </cell>
          <cell r="M27">
            <v>1</v>
          </cell>
        </row>
        <row r="28">
          <cell r="K28">
            <v>5.0999999999999996</v>
          </cell>
          <cell r="L28" t="str">
            <v>D</v>
          </cell>
          <cell r="M28">
            <v>1</v>
          </cell>
        </row>
        <row r="29">
          <cell r="K29">
            <v>5.6</v>
          </cell>
          <cell r="L29" t="str">
            <v>C</v>
          </cell>
          <cell r="M29">
            <v>2</v>
          </cell>
        </row>
        <row r="30">
          <cell r="K30">
            <v>5.3</v>
          </cell>
          <cell r="L30" t="str">
            <v>D</v>
          </cell>
          <cell r="M3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 mong"/>
      <sheetName val="CSKTN"/>
      <sheetName val="Soan Thao VB"/>
      <sheetName val="QLDA"/>
      <sheetName val="CKC2"/>
      <sheetName val="CKC L2"/>
      <sheetName val="QLDA L2"/>
      <sheetName val="CSKTN L2"/>
      <sheetName val="STVB L2"/>
      <sheetName val="NM L2"/>
    </sheetNames>
    <sheetDataSet>
      <sheetData sheetId="0" refreshError="1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4.9000000000000004</v>
          </cell>
          <cell r="L11" t="str">
            <v>D</v>
          </cell>
          <cell r="M11">
            <v>1</v>
          </cell>
        </row>
        <row r="12">
          <cell r="K12">
            <v>5.3</v>
          </cell>
          <cell r="L12" t="str">
            <v>D</v>
          </cell>
          <cell r="M12">
            <v>1</v>
          </cell>
        </row>
        <row r="13">
          <cell r="K13">
            <v>5.4</v>
          </cell>
          <cell r="L13" t="str">
            <v>D</v>
          </cell>
          <cell r="M13">
            <v>1</v>
          </cell>
        </row>
        <row r="14">
          <cell r="K14">
            <v>6</v>
          </cell>
          <cell r="L14" t="str">
            <v>C</v>
          </cell>
          <cell r="M14">
            <v>2</v>
          </cell>
        </row>
        <row r="18">
          <cell r="K18">
            <v>6.2</v>
          </cell>
          <cell r="L18" t="str">
            <v>C</v>
          </cell>
          <cell r="M18">
            <v>2</v>
          </cell>
        </row>
        <row r="19">
          <cell r="K19">
            <v>6.7</v>
          </cell>
          <cell r="L19" t="str">
            <v>C</v>
          </cell>
          <cell r="M19">
            <v>2</v>
          </cell>
        </row>
        <row r="20">
          <cell r="K20">
            <v>5.7</v>
          </cell>
          <cell r="L20" t="str">
            <v>C</v>
          </cell>
          <cell r="M20">
            <v>2</v>
          </cell>
        </row>
        <row r="22">
          <cell r="K22">
            <v>6.1</v>
          </cell>
          <cell r="L22" t="str">
            <v>C</v>
          </cell>
          <cell r="M22">
            <v>2</v>
          </cell>
        </row>
        <row r="24">
          <cell r="K24">
            <v>7.5</v>
          </cell>
          <cell r="L24" t="str">
            <v>B</v>
          </cell>
          <cell r="M24">
            <v>3</v>
          </cell>
        </row>
        <row r="25">
          <cell r="K25">
            <v>5.7</v>
          </cell>
          <cell r="L25" t="str">
            <v>C</v>
          </cell>
          <cell r="M25">
            <v>2</v>
          </cell>
        </row>
        <row r="26">
          <cell r="K26">
            <v>5.4</v>
          </cell>
          <cell r="L26" t="str">
            <v>D</v>
          </cell>
          <cell r="M26">
            <v>1</v>
          </cell>
        </row>
        <row r="27">
          <cell r="K27">
            <v>6.2</v>
          </cell>
          <cell r="L27" t="str">
            <v>C</v>
          </cell>
          <cell r="M27">
            <v>2</v>
          </cell>
        </row>
        <row r="28">
          <cell r="K28">
            <v>4.7</v>
          </cell>
          <cell r="L28" t="str">
            <v>D</v>
          </cell>
          <cell r="M28">
            <v>1</v>
          </cell>
        </row>
        <row r="29">
          <cell r="K29">
            <v>6.1</v>
          </cell>
          <cell r="L29" t="str">
            <v>C</v>
          </cell>
          <cell r="M29">
            <v>2</v>
          </cell>
        </row>
        <row r="30">
          <cell r="K30">
            <v>5.9</v>
          </cell>
          <cell r="L30" t="str">
            <v>C</v>
          </cell>
          <cell r="M30">
            <v>2</v>
          </cell>
        </row>
      </sheetData>
      <sheetData sheetId="1" refreshError="1">
        <row r="10">
          <cell r="K10">
            <v>6.3</v>
          </cell>
          <cell r="L10" t="str">
            <v>C</v>
          </cell>
          <cell r="M10">
            <v>2</v>
          </cell>
        </row>
        <row r="11">
          <cell r="K11">
            <v>7.7</v>
          </cell>
          <cell r="L11" t="str">
            <v>B</v>
          </cell>
          <cell r="M11">
            <v>3</v>
          </cell>
        </row>
        <row r="12">
          <cell r="K12">
            <v>7.8</v>
          </cell>
          <cell r="L12" t="str">
            <v>B</v>
          </cell>
          <cell r="M12">
            <v>3</v>
          </cell>
        </row>
        <row r="14">
          <cell r="K14">
            <v>9.1</v>
          </cell>
          <cell r="L14" t="str">
            <v>A</v>
          </cell>
          <cell r="M14">
            <v>4</v>
          </cell>
        </row>
        <row r="17">
          <cell r="K17">
            <v>5.4</v>
          </cell>
          <cell r="L17" t="str">
            <v>D</v>
          </cell>
          <cell r="M17">
            <v>1</v>
          </cell>
        </row>
        <row r="18">
          <cell r="K18">
            <v>8.6999999999999993</v>
          </cell>
          <cell r="L18" t="str">
            <v>A</v>
          </cell>
          <cell r="M18">
            <v>4</v>
          </cell>
        </row>
        <row r="19">
          <cell r="K19">
            <v>7</v>
          </cell>
          <cell r="L19" t="str">
            <v>B</v>
          </cell>
          <cell r="M19">
            <v>3</v>
          </cell>
        </row>
        <row r="20">
          <cell r="K20">
            <v>7</v>
          </cell>
          <cell r="L20" t="str">
            <v>B</v>
          </cell>
          <cell r="M20">
            <v>3</v>
          </cell>
        </row>
        <row r="22">
          <cell r="K22">
            <v>8.1</v>
          </cell>
          <cell r="L22" t="str">
            <v>B</v>
          </cell>
          <cell r="M22">
            <v>3</v>
          </cell>
        </row>
        <row r="23">
          <cell r="K23">
            <v>5.6</v>
          </cell>
          <cell r="L23" t="str">
            <v>C</v>
          </cell>
          <cell r="M23">
            <v>2</v>
          </cell>
        </row>
        <row r="24">
          <cell r="K24">
            <v>8</v>
          </cell>
          <cell r="L24" t="str">
            <v>B</v>
          </cell>
          <cell r="M24">
            <v>3</v>
          </cell>
        </row>
        <row r="25">
          <cell r="K25">
            <v>5.6</v>
          </cell>
          <cell r="L25" t="str">
            <v>C</v>
          </cell>
          <cell r="M25">
            <v>2</v>
          </cell>
        </row>
        <row r="26">
          <cell r="K26">
            <v>6.7</v>
          </cell>
          <cell r="L26" t="str">
            <v>C</v>
          </cell>
          <cell r="M26">
            <v>2</v>
          </cell>
        </row>
        <row r="29">
          <cell r="K29">
            <v>8.8000000000000007</v>
          </cell>
          <cell r="L29" t="str">
            <v>A</v>
          </cell>
          <cell r="M29">
            <v>4</v>
          </cell>
        </row>
        <row r="30">
          <cell r="K30">
            <v>5.6</v>
          </cell>
          <cell r="L30" t="str">
            <v>C</v>
          </cell>
          <cell r="M30">
            <v>2</v>
          </cell>
        </row>
      </sheetData>
      <sheetData sheetId="2" refreshError="1">
        <row r="10">
          <cell r="K10">
            <v>7.7</v>
          </cell>
          <cell r="L10" t="str">
            <v>B</v>
          </cell>
          <cell r="M10">
            <v>3</v>
          </cell>
        </row>
        <row r="11">
          <cell r="K11">
            <v>8</v>
          </cell>
          <cell r="L11" t="str">
            <v>B</v>
          </cell>
          <cell r="M11">
            <v>3</v>
          </cell>
        </row>
        <row r="12">
          <cell r="K12">
            <v>7.5</v>
          </cell>
          <cell r="L12" t="str">
            <v>B</v>
          </cell>
          <cell r="M12">
            <v>3</v>
          </cell>
        </row>
        <row r="13">
          <cell r="K13">
            <v>7.9</v>
          </cell>
          <cell r="L13" t="str">
            <v>B</v>
          </cell>
          <cell r="M13">
            <v>3</v>
          </cell>
        </row>
        <row r="14">
          <cell r="K14">
            <v>7.4</v>
          </cell>
          <cell r="L14" t="str">
            <v>B</v>
          </cell>
          <cell r="M14">
            <v>3</v>
          </cell>
        </row>
        <row r="16">
          <cell r="K16">
            <v>6.9</v>
          </cell>
          <cell r="L16" t="str">
            <v>C</v>
          </cell>
          <cell r="M16">
            <v>2</v>
          </cell>
        </row>
        <row r="17">
          <cell r="K17">
            <v>6.5</v>
          </cell>
          <cell r="L17" t="str">
            <v>C</v>
          </cell>
          <cell r="M17">
            <v>2</v>
          </cell>
        </row>
        <row r="18">
          <cell r="K18">
            <v>8.5</v>
          </cell>
          <cell r="L18" t="str">
            <v>A</v>
          </cell>
          <cell r="M18">
            <v>4</v>
          </cell>
        </row>
        <row r="19">
          <cell r="K19">
            <v>7.6</v>
          </cell>
          <cell r="L19" t="str">
            <v>B</v>
          </cell>
          <cell r="M19">
            <v>3</v>
          </cell>
        </row>
        <row r="20">
          <cell r="K20">
            <v>6.9</v>
          </cell>
          <cell r="L20" t="str">
            <v>C</v>
          </cell>
          <cell r="M20">
            <v>2</v>
          </cell>
        </row>
        <row r="22">
          <cell r="K22">
            <v>7.7</v>
          </cell>
          <cell r="L22" t="str">
            <v>B</v>
          </cell>
          <cell r="M22">
            <v>3</v>
          </cell>
        </row>
        <row r="23">
          <cell r="K23">
            <v>7.5</v>
          </cell>
          <cell r="L23" t="str">
            <v>B</v>
          </cell>
          <cell r="M23">
            <v>3</v>
          </cell>
        </row>
        <row r="24">
          <cell r="K24">
            <v>8.3000000000000007</v>
          </cell>
          <cell r="L24" t="str">
            <v>B</v>
          </cell>
          <cell r="M24">
            <v>3</v>
          </cell>
        </row>
        <row r="25">
          <cell r="K25">
            <v>7.3</v>
          </cell>
          <cell r="L25" t="str">
            <v>B</v>
          </cell>
          <cell r="M25">
            <v>3</v>
          </cell>
        </row>
        <row r="26">
          <cell r="K26">
            <v>7.3</v>
          </cell>
          <cell r="L26" t="str">
            <v>B</v>
          </cell>
          <cell r="M26">
            <v>3</v>
          </cell>
        </row>
        <row r="27">
          <cell r="K27">
            <v>5.8</v>
          </cell>
          <cell r="L27" t="str">
            <v>C</v>
          </cell>
          <cell r="M27">
            <v>2</v>
          </cell>
        </row>
        <row r="29">
          <cell r="K29">
            <v>8</v>
          </cell>
          <cell r="L29" t="str">
            <v>B</v>
          </cell>
          <cell r="M29">
            <v>3</v>
          </cell>
        </row>
        <row r="30">
          <cell r="K30">
            <v>7.3</v>
          </cell>
          <cell r="L30" t="str">
            <v>B</v>
          </cell>
          <cell r="M30">
            <v>3</v>
          </cell>
        </row>
      </sheetData>
      <sheetData sheetId="3" refreshError="1">
        <row r="10">
          <cell r="K10">
            <v>6.2</v>
          </cell>
          <cell r="L10" t="str">
            <v>C</v>
          </cell>
          <cell r="M10">
            <v>2</v>
          </cell>
        </row>
        <row r="11">
          <cell r="K11">
            <v>6.1</v>
          </cell>
          <cell r="L11" t="str">
            <v>C</v>
          </cell>
          <cell r="M11">
            <v>2</v>
          </cell>
        </row>
        <row r="12">
          <cell r="K12">
            <v>5.3</v>
          </cell>
          <cell r="L12" t="str">
            <v>D</v>
          </cell>
          <cell r="M12">
            <v>1</v>
          </cell>
        </row>
        <row r="13">
          <cell r="K13">
            <v>6</v>
          </cell>
          <cell r="L13" t="str">
            <v>C</v>
          </cell>
          <cell r="M13">
            <v>2</v>
          </cell>
        </row>
        <row r="14">
          <cell r="K14">
            <v>5.8</v>
          </cell>
          <cell r="L14" t="str">
            <v>C</v>
          </cell>
          <cell r="M14">
            <v>2</v>
          </cell>
        </row>
        <row r="16">
          <cell r="K16">
            <v>6.1</v>
          </cell>
          <cell r="L16" t="str">
            <v>C</v>
          </cell>
          <cell r="M16">
            <v>2</v>
          </cell>
        </row>
        <row r="18">
          <cell r="K18">
            <v>6.3</v>
          </cell>
          <cell r="L18" t="str">
            <v>C</v>
          </cell>
          <cell r="M18">
            <v>2</v>
          </cell>
        </row>
        <row r="19">
          <cell r="K19">
            <v>6.7</v>
          </cell>
          <cell r="L19" t="str">
            <v>C</v>
          </cell>
          <cell r="M19">
            <v>2</v>
          </cell>
        </row>
        <row r="20">
          <cell r="K20">
            <v>5.8</v>
          </cell>
          <cell r="L20" t="str">
            <v>C</v>
          </cell>
          <cell r="M20">
            <v>2</v>
          </cell>
        </row>
        <row r="22">
          <cell r="K22">
            <v>8.6</v>
          </cell>
          <cell r="L22" t="str">
            <v>A</v>
          </cell>
          <cell r="M22">
            <v>4</v>
          </cell>
        </row>
        <row r="24">
          <cell r="K24">
            <v>7.9</v>
          </cell>
          <cell r="L24" t="str">
            <v>B</v>
          </cell>
          <cell r="M24">
            <v>3</v>
          </cell>
        </row>
        <row r="25">
          <cell r="K25">
            <v>7.6</v>
          </cell>
          <cell r="L25" t="str">
            <v>B</v>
          </cell>
          <cell r="M25">
            <v>3</v>
          </cell>
        </row>
        <row r="26">
          <cell r="K26">
            <v>7.8</v>
          </cell>
          <cell r="L26" t="str">
            <v>B</v>
          </cell>
          <cell r="M26">
            <v>3</v>
          </cell>
        </row>
        <row r="27">
          <cell r="K27">
            <v>4.5</v>
          </cell>
          <cell r="L27" t="str">
            <v>D</v>
          </cell>
          <cell r="M27">
            <v>1</v>
          </cell>
        </row>
        <row r="28">
          <cell r="K28">
            <v>6</v>
          </cell>
          <cell r="L28" t="str">
            <v>C</v>
          </cell>
          <cell r="M28">
            <v>2</v>
          </cell>
        </row>
        <row r="29">
          <cell r="K29">
            <v>6.9</v>
          </cell>
          <cell r="L29" t="str">
            <v>C</v>
          </cell>
          <cell r="M29">
            <v>2</v>
          </cell>
        </row>
        <row r="30">
          <cell r="K30">
            <v>6.9</v>
          </cell>
          <cell r="L30" t="str">
            <v>C</v>
          </cell>
          <cell r="M30">
            <v>2</v>
          </cell>
        </row>
      </sheetData>
      <sheetData sheetId="4" refreshError="1">
        <row r="10">
          <cell r="K10">
            <v>7.8</v>
          </cell>
          <cell r="L10" t="str">
            <v>B</v>
          </cell>
          <cell r="M10">
            <v>3</v>
          </cell>
        </row>
        <row r="11">
          <cell r="K11">
            <v>5.5</v>
          </cell>
          <cell r="L11" t="str">
            <v>C</v>
          </cell>
          <cell r="M11">
            <v>2</v>
          </cell>
        </row>
        <row r="12">
          <cell r="K12">
            <v>5.0999999999999996</v>
          </cell>
          <cell r="L12" t="str">
            <v>D</v>
          </cell>
          <cell r="M12">
            <v>1</v>
          </cell>
        </row>
        <row r="13">
          <cell r="K13">
            <v>4.8</v>
          </cell>
          <cell r="L13" t="str">
            <v>D</v>
          </cell>
          <cell r="M13">
            <v>1</v>
          </cell>
        </row>
        <row r="14">
          <cell r="K14">
            <v>5.0999999999999996</v>
          </cell>
          <cell r="L14" t="str">
            <v>D</v>
          </cell>
          <cell r="M14">
            <v>1</v>
          </cell>
        </row>
        <row r="18">
          <cell r="K18">
            <v>4.9000000000000004</v>
          </cell>
          <cell r="L18" t="str">
            <v>D</v>
          </cell>
          <cell r="M18">
            <v>1</v>
          </cell>
        </row>
        <row r="20">
          <cell r="K20">
            <v>6.4</v>
          </cell>
          <cell r="L20" t="str">
            <v>C</v>
          </cell>
          <cell r="M20">
            <v>2</v>
          </cell>
        </row>
        <row r="22">
          <cell r="K22">
            <v>8</v>
          </cell>
          <cell r="L22" t="str">
            <v>B</v>
          </cell>
          <cell r="M22">
            <v>3</v>
          </cell>
        </row>
        <row r="24">
          <cell r="K24">
            <v>8.8000000000000007</v>
          </cell>
          <cell r="L24" t="str">
            <v>A</v>
          </cell>
          <cell r="M24">
            <v>4</v>
          </cell>
        </row>
        <row r="25">
          <cell r="K25">
            <v>5.7</v>
          </cell>
          <cell r="L25" t="str">
            <v>C</v>
          </cell>
          <cell r="M25">
            <v>2</v>
          </cell>
        </row>
        <row r="26">
          <cell r="K26">
            <v>6.1</v>
          </cell>
          <cell r="L26" t="str">
            <v>C</v>
          </cell>
          <cell r="M26">
            <v>2</v>
          </cell>
        </row>
        <row r="29">
          <cell r="K29">
            <v>7.5</v>
          </cell>
          <cell r="L29" t="str">
            <v>B</v>
          </cell>
          <cell r="M29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&amp;ĐA"/>
      <sheetName val="TACN"/>
      <sheetName val="VLKT"/>
      <sheetName val="KCGD"/>
      <sheetName val="KCBTCT"/>
      <sheetName val="KCGDL2"/>
    </sheetNames>
    <sheetDataSet>
      <sheetData sheetId="0" refreshError="1">
        <row r="10">
          <cell r="K10">
            <v>9</v>
          </cell>
          <cell r="L10" t="str">
            <v>A</v>
          </cell>
          <cell r="M10">
            <v>4</v>
          </cell>
        </row>
        <row r="11">
          <cell r="K11">
            <v>8.1</v>
          </cell>
          <cell r="L11" t="str">
            <v>B</v>
          </cell>
          <cell r="M11">
            <v>3</v>
          </cell>
        </row>
        <row r="12">
          <cell r="K12">
            <v>7.9</v>
          </cell>
          <cell r="L12" t="str">
            <v>B</v>
          </cell>
          <cell r="M12">
            <v>3</v>
          </cell>
        </row>
        <row r="13">
          <cell r="K13">
            <v>7.3</v>
          </cell>
          <cell r="L13" t="str">
            <v>B</v>
          </cell>
          <cell r="M13">
            <v>3</v>
          </cell>
        </row>
        <row r="14">
          <cell r="K14">
            <v>7.5</v>
          </cell>
          <cell r="L14" t="str">
            <v>B</v>
          </cell>
          <cell r="M14">
            <v>3</v>
          </cell>
        </row>
        <row r="16">
          <cell r="K16">
            <v>7.1</v>
          </cell>
          <cell r="L16" t="str">
            <v>B</v>
          </cell>
          <cell r="M16">
            <v>3</v>
          </cell>
        </row>
        <row r="18">
          <cell r="K18">
            <v>8.1</v>
          </cell>
          <cell r="L18" t="str">
            <v>B</v>
          </cell>
          <cell r="M18">
            <v>3</v>
          </cell>
        </row>
        <row r="19">
          <cell r="K19">
            <v>7.7</v>
          </cell>
          <cell r="L19" t="str">
            <v>B</v>
          </cell>
          <cell r="M19">
            <v>3</v>
          </cell>
        </row>
        <row r="20">
          <cell r="K20">
            <v>7.9</v>
          </cell>
          <cell r="L20" t="str">
            <v>B</v>
          </cell>
          <cell r="M20">
            <v>3</v>
          </cell>
        </row>
        <row r="22">
          <cell r="K22">
            <v>8.6999999999999993</v>
          </cell>
          <cell r="L22" t="str">
            <v>A</v>
          </cell>
          <cell r="M22">
            <v>4</v>
          </cell>
        </row>
        <row r="23">
          <cell r="K23">
            <v>7.6</v>
          </cell>
          <cell r="L23" t="str">
            <v>B</v>
          </cell>
          <cell r="M23">
            <v>3</v>
          </cell>
        </row>
        <row r="26">
          <cell r="K26">
            <v>6.4</v>
          </cell>
          <cell r="L26" t="str">
            <v>C</v>
          </cell>
          <cell r="M26">
            <v>2</v>
          </cell>
        </row>
        <row r="27">
          <cell r="K27">
            <v>7.7</v>
          </cell>
          <cell r="L27" t="str">
            <v>B</v>
          </cell>
          <cell r="M27">
            <v>3</v>
          </cell>
        </row>
        <row r="28">
          <cell r="K28">
            <v>7.3</v>
          </cell>
          <cell r="L28" t="str">
            <v>B</v>
          </cell>
          <cell r="M28">
            <v>3</v>
          </cell>
        </row>
        <row r="29">
          <cell r="K29">
            <v>6.6</v>
          </cell>
          <cell r="L29" t="str">
            <v>C</v>
          </cell>
          <cell r="M29">
            <v>2</v>
          </cell>
        </row>
        <row r="30">
          <cell r="K30">
            <v>7.5</v>
          </cell>
          <cell r="L30" t="str">
            <v>B</v>
          </cell>
          <cell r="M30">
            <v>3</v>
          </cell>
        </row>
        <row r="31">
          <cell r="K31">
            <v>6.4</v>
          </cell>
          <cell r="L31" t="str">
            <v>C</v>
          </cell>
          <cell r="M31">
            <v>2</v>
          </cell>
        </row>
      </sheetData>
      <sheetData sheetId="1" refreshError="1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7.1</v>
          </cell>
          <cell r="L11" t="str">
            <v>B</v>
          </cell>
          <cell r="M11">
            <v>3</v>
          </cell>
        </row>
        <row r="12">
          <cell r="K12">
            <v>6.6</v>
          </cell>
          <cell r="L12" t="str">
            <v>C</v>
          </cell>
          <cell r="M12">
            <v>2</v>
          </cell>
        </row>
        <row r="13">
          <cell r="K13">
            <v>6.1</v>
          </cell>
          <cell r="L13" t="str">
            <v>C</v>
          </cell>
          <cell r="M13">
            <v>2</v>
          </cell>
        </row>
        <row r="14">
          <cell r="K14">
            <v>5.7</v>
          </cell>
          <cell r="L14" t="str">
            <v>C</v>
          </cell>
          <cell r="M14">
            <v>2</v>
          </cell>
        </row>
        <row r="16">
          <cell r="K16">
            <v>5.6</v>
          </cell>
          <cell r="L16" t="str">
            <v>C</v>
          </cell>
          <cell r="M16">
            <v>2</v>
          </cell>
        </row>
        <row r="17">
          <cell r="K17">
            <v>5.4</v>
          </cell>
          <cell r="L17" t="str">
            <v>D</v>
          </cell>
          <cell r="M17">
            <v>1</v>
          </cell>
        </row>
        <row r="18">
          <cell r="K18">
            <v>6.6</v>
          </cell>
          <cell r="L18" t="str">
            <v>C</v>
          </cell>
          <cell r="M18">
            <v>2</v>
          </cell>
        </row>
        <row r="19">
          <cell r="K19">
            <v>6.6</v>
          </cell>
          <cell r="L19" t="str">
            <v>C</v>
          </cell>
          <cell r="M19">
            <v>2</v>
          </cell>
        </row>
        <row r="20">
          <cell r="K20">
            <v>7.7</v>
          </cell>
          <cell r="L20" t="str">
            <v>B</v>
          </cell>
          <cell r="M20">
            <v>3</v>
          </cell>
        </row>
        <row r="22">
          <cell r="K22">
            <v>6.3</v>
          </cell>
          <cell r="L22" t="str">
            <v>C</v>
          </cell>
          <cell r="M22">
            <v>2</v>
          </cell>
        </row>
        <row r="23">
          <cell r="K23">
            <v>6.6</v>
          </cell>
          <cell r="L23" t="str">
            <v>C</v>
          </cell>
          <cell r="M23">
            <v>2</v>
          </cell>
        </row>
        <row r="26">
          <cell r="K26">
            <v>6.5</v>
          </cell>
          <cell r="L26" t="str">
            <v>C</v>
          </cell>
          <cell r="M26">
            <v>2</v>
          </cell>
        </row>
        <row r="27">
          <cell r="K27">
            <v>6.4</v>
          </cell>
          <cell r="L27" t="str">
            <v>C</v>
          </cell>
          <cell r="M27">
            <v>2</v>
          </cell>
        </row>
        <row r="28">
          <cell r="K28">
            <v>5.8</v>
          </cell>
          <cell r="L28" t="str">
            <v>C</v>
          </cell>
          <cell r="M28">
            <v>2</v>
          </cell>
        </row>
        <row r="29">
          <cell r="K29">
            <v>6</v>
          </cell>
          <cell r="L29" t="str">
            <v>C</v>
          </cell>
          <cell r="M29">
            <v>2</v>
          </cell>
        </row>
        <row r="30">
          <cell r="K30">
            <v>6.5</v>
          </cell>
          <cell r="L30" t="str">
            <v>C</v>
          </cell>
          <cell r="M30">
            <v>2</v>
          </cell>
        </row>
        <row r="31">
          <cell r="K31">
            <v>7.1</v>
          </cell>
          <cell r="L31" t="str">
            <v>B</v>
          </cell>
          <cell r="M31">
            <v>3</v>
          </cell>
        </row>
      </sheetData>
      <sheetData sheetId="2" refreshError="1">
        <row r="10">
          <cell r="K10">
            <v>7.3</v>
          </cell>
          <cell r="L10" t="str">
            <v>B</v>
          </cell>
          <cell r="M10">
            <v>3</v>
          </cell>
        </row>
        <row r="11">
          <cell r="K11">
            <v>8.9</v>
          </cell>
          <cell r="L11" t="str">
            <v>A</v>
          </cell>
          <cell r="M11">
            <v>4</v>
          </cell>
        </row>
        <row r="12">
          <cell r="K12">
            <v>7.8</v>
          </cell>
          <cell r="L12" t="str">
            <v>B</v>
          </cell>
          <cell r="M12">
            <v>3</v>
          </cell>
        </row>
        <row r="13">
          <cell r="K13">
            <v>7</v>
          </cell>
          <cell r="L13" t="str">
            <v>B</v>
          </cell>
          <cell r="M13">
            <v>3</v>
          </cell>
        </row>
        <row r="14">
          <cell r="K14">
            <v>7.1</v>
          </cell>
          <cell r="L14" t="str">
            <v>B</v>
          </cell>
          <cell r="M14">
            <v>3</v>
          </cell>
        </row>
        <row r="16">
          <cell r="K16">
            <v>4</v>
          </cell>
          <cell r="L16" t="str">
            <v>D</v>
          </cell>
          <cell r="M16">
            <v>1</v>
          </cell>
        </row>
        <row r="17">
          <cell r="K17">
            <v>5</v>
          </cell>
          <cell r="L17" t="str">
            <v>D</v>
          </cell>
          <cell r="M17">
            <v>1</v>
          </cell>
        </row>
        <row r="18">
          <cell r="K18">
            <v>6.2</v>
          </cell>
          <cell r="L18" t="str">
            <v>C</v>
          </cell>
          <cell r="M18">
            <v>2</v>
          </cell>
        </row>
        <row r="19">
          <cell r="K19">
            <v>6.5</v>
          </cell>
          <cell r="L19" t="str">
            <v>C</v>
          </cell>
          <cell r="M19">
            <v>2</v>
          </cell>
        </row>
        <row r="20">
          <cell r="K20">
            <v>6.4</v>
          </cell>
          <cell r="L20" t="str">
            <v>C</v>
          </cell>
          <cell r="M20">
            <v>2</v>
          </cell>
        </row>
        <row r="22">
          <cell r="K22">
            <v>6.8</v>
          </cell>
          <cell r="L22" t="str">
            <v>C</v>
          </cell>
          <cell r="M22">
            <v>2</v>
          </cell>
        </row>
        <row r="23">
          <cell r="K23">
            <v>6.4</v>
          </cell>
          <cell r="L23" t="str">
            <v>C</v>
          </cell>
          <cell r="M23">
            <v>2</v>
          </cell>
        </row>
        <row r="26">
          <cell r="K26">
            <v>7</v>
          </cell>
        </row>
        <row r="27">
          <cell r="K27">
            <v>7.3</v>
          </cell>
          <cell r="L27" t="str">
            <v>B</v>
          </cell>
          <cell r="M27">
            <v>3</v>
          </cell>
        </row>
        <row r="28">
          <cell r="K28">
            <v>7.8</v>
          </cell>
          <cell r="L28" t="str">
            <v>B</v>
          </cell>
          <cell r="M28">
            <v>3</v>
          </cell>
        </row>
        <row r="29">
          <cell r="K29">
            <v>7.5</v>
          </cell>
          <cell r="L29" t="str">
            <v>B</v>
          </cell>
          <cell r="M29">
            <v>3</v>
          </cell>
        </row>
        <row r="30">
          <cell r="K30">
            <v>8.5</v>
          </cell>
          <cell r="L30" t="str">
            <v>A</v>
          </cell>
          <cell r="M30">
            <v>4</v>
          </cell>
        </row>
        <row r="31">
          <cell r="K31">
            <v>7.8</v>
          </cell>
          <cell r="L31" t="str">
            <v>B</v>
          </cell>
          <cell r="M31">
            <v>3</v>
          </cell>
        </row>
      </sheetData>
      <sheetData sheetId="3" refreshError="1">
        <row r="10">
          <cell r="K10">
            <v>7.1</v>
          </cell>
          <cell r="L10" t="str">
            <v>B</v>
          </cell>
          <cell r="M10">
            <v>3</v>
          </cell>
        </row>
        <row r="11">
          <cell r="K11">
            <v>7.1</v>
          </cell>
          <cell r="L11" t="str">
            <v>B</v>
          </cell>
          <cell r="M11">
            <v>3</v>
          </cell>
        </row>
        <row r="16">
          <cell r="K16">
            <v>3.6</v>
          </cell>
          <cell r="L16" t="str">
            <v>F</v>
          </cell>
          <cell r="M16">
            <v>0</v>
          </cell>
        </row>
        <row r="20">
          <cell r="K20">
            <v>7.5</v>
          </cell>
          <cell r="L20" t="str">
            <v>B</v>
          </cell>
          <cell r="M20">
            <v>3</v>
          </cell>
        </row>
        <row r="27">
          <cell r="K27">
            <v>7</v>
          </cell>
          <cell r="L27" t="str">
            <v>B</v>
          </cell>
          <cell r="M27">
            <v>3</v>
          </cell>
        </row>
        <row r="28">
          <cell r="K28">
            <v>3.6</v>
          </cell>
          <cell r="L28" t="str">
            <v>F</v>
          </cell>
          <cell r="M28">
            <v>0</v>
          </cell>
        </row>
      </sheetData>
      <sheetData sheetId="4" refreshError="1">
        <row r="10">
          <cell r="K10">
            <v>6.4</v>
          </cell>
          <cell r="L10" t="str">
            <v>C</v>
          </cell>
          <cell r="M10">
            <v>2</v>
          </cell>
        </row>
        <row r="11">
          <cell r="K11">
            <v>7.6</v>
          </cell>
          <cell r="L11" t="str">
            <v>B</v>
          </cell>
          <cell r="M11">
            <v>3</v>
          </cell>
        </row>
        <row r="12">
          <cell r="K12">
            <v>7.4</v>
          </cell>
          <cell r="L12" t="str">
            <v>B</v>
          </cell>
          <cell r="M12">
            <v>3</v>
          </cell>
        </row>
        <row r="13">
          <cell r="K13">
            <v>6.8</v>
          </cell>
          <cell r="L13" t="str">
            <v>C</v>
          </cell>
          <cell r="M13">
            <v>2</v>
          </cell>
        </row>
        <row r="14">
          <cell r="K14">
            <v>8.1999999999999993</v>
          </cell>
          <cell r="L14" t="str">
            <v>B</v>
          </cell>
          <cell r="M14">
            <v>3</v>
          </cell>
        </row>
        <row r="16">
          <cell r="K16">
            <v>5.0999999999999996</v>
          </cell>
          <cell r="L16" t="str">
            <v>D</v>
          </cell>
          <cell r="M16">
            <v>1</v>
          </cell>
        </row>
        <row r="17">
          <cell r="K17">
            <v>6.6</v>
          </cell>
          <cell r="L17" t="str">
            <v>C</v>
          </cell>
          <cell r="M17">
            <v>2</v>
          </cell>
        </row>
        <row r="18">
          <cell r="K18">
            <v>8</v>
          </cell>
          <cell r="L18" t="str">
            <v>B</v>
          </cell>
          <cell r="M18">
            <v>3</v>
          </cell>
        </row>
        <row r="19">
          <cell r="K19">
            <v>6.9</v>
          </cell>
          <cell r="L19" t="str">
            <v>C</v>
          </cell>
          <cell r="M19">
            <v>2</v>
          </cell>
        </row>
        <row r="20">
          <cell r="K20">
            <v>6.8</v>
          </cell>
          <cell r="L20" t="str">
            <v>C</v>
          </cell>
          <cell r="M20">
            <v>2</v>
          </cell>
        </row>
        <row r="22">
          <cell r="K22">
            <v>7.3</v>
          </cell>
          <cell r="L22" t="str">
            <v>B</v>
          </cell>
          <cell r="M22">
            <v>3</v>
          </cell>
        </row>
        <row r="23">
          <cell r="K23">
            <v>6.5</v>
          </cell>
          <cell r="L23" t="str">
            <v>C</v>
          </cell>
          <cell r="M23">
            <v>2</v>
          </cell>
        </row>
        <row r="26">
          <cell r="K26">
            <v>6.5</v>
          </cell>
          <cell r="L26" t="str">
            <v>C</v>
          </cell>
          <cell r="M26">
            <v>2</v>
          </cell>
        </row>
        <row r="27">
          <cell r="K27">
            <v>6.6</v>
          </cell>
          <cell r="L27" t="str">
            <v>C</v>
          </cell>
          <cell r="M27">
            <v>2</v>
          </cell>
        </row>
        <row r="28">
          <cell r="K28">
            <v>5.3</v>
          </cell>
          <cell r="L28" t="str">
            <v>D</v>
          </cell>
          <cell r="M28">
            <v>1</v>
          </cell>
        </row>
        <row r="29">
          <cell r="K29">
            <v>5.3</v>
          </cell>
          <cell r="L29" t="str">
            <v>D</v>
          </cell>
          <cell r="M29">
            <v>1</v>
          </cell>
        </row>
        <row r="30">
          <cell r="K30">
            <v>7.7</v>
          </cell>
          <cell r="L30" t="str">
            <v>B</v>
          </cell>
          <cell r="M30">
            <v>3</v>
          </cell>
        </row>
        <row r="31">
          <cell r="K31">
            <v>6.4</v>
          </cell>
          <cell r="L31" t="str">
            <v>C</v>
          </cell>
          <cell r="M31">
            <v>2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NBTCT&amp;ĐA"/>
      <sheetName val="MXD"/>
      <sheetName val="KCBTCTULT"/>
      <sheetName val="ATLĐ"/>
      <sheetName val="KTTC1"/>
      <sheetName val="ĐLHCT"/>
      <sheetName val="KCNBT L2"/>
      <sheetName val="MXD L2"/>
      <sheetName val="KCBTCT L2"/>
      <sheetName val="ATLĐ L2"/>
      <sheetName val="ĐLHCT L2"/>
      <sheetName val="KTTC 1 L2"/>
    </sheetNames>
    <sheetDataSet>
      <sheetData sheetId="0" refreshError="1">
        <row r="10">
          <cell r="K10">
            <v>7.4</v>
          </cell>
          <cell r="L10" t="str">
            <v>B</v>
          </cell>
          <cell r="M10">
            <v>3</v>
          </cell>
        </row>
        <row r="11">
          <cell r="K11">
            <v>8.3000000000000007</v>
          </cell>
          <cell r="L11" t="str">
            <v>B</v>
          </cell>
          <cell r="M11">
            <v>3</v>
          </cell>
        </row>
        <row r="12">
          <cell r="K12">
            <v>5.3</v>
          </cell>
          <cell r="L12" t="str">
            <v>D</v>
          </cell>
          <cell r="M12">
            <v>1</v>
          </cell>
        </row>
        <row r="14">
          <cell r="K14">
            <v>5.5</v>
          </cell>
          <cell r="L14" t="str">
            <v>C</v>
          </cell>
          <cell r="M14">
            <v>2</v>
          </cell>
        </row>
        <row r="17">
          <cell r="K17">
            <v>5.0999999999999996</v>
          </cell>
          <cell r="L17" t="str">
            <v>D</v>
          </cell>
          <cell r="M17">
            <v>1</v>
          </cell>
        </row>
        <row r="18">
          <cell r="K18">
            <v>4.8</v>
          </cell>
          <cell r="L18" t="str">
            <v>D</v>
          </cell>
          <cell r="M18">
            <v>1</v>
          </cell>
        </row>
        <row r="19">
          <cell r="K19">
            <v>6.5</v>
          </cell>
          <cell r="L19" t="str">
            <v>C</v>
          </cell>
          <cell r="M19">
            <v>2</v>
          </cell>
        </row>
        <row r="20">
          <cell r="K20">
            <v>7</v>
          </cell>
          <cell r="L20" t="str">
            <v>B</v>
          </cell>
          <cell r="M20">
            <v>3</v>
          </cell>
        </row>
        <row r="23">
          <cell r="K23">
            <v>8.8000000000000007</v>
          </cell>
          <cell r="L23" t="str">
            <v>A</v>
          </cell>
          <cell r="M23">
            <v>4</v>
          </cell>
        </row>
        <row r="24">
          <cell r="K24">
            <v>4.5999999999999996</v>
          </cell>
          <cell r="L24" t="str">
            <v>D</v>
          </cell>
          <cell r="M24">
            <v>1</v>
          </cell>
        </row>
        <row r="25">
          <cell r="K25">
            <v>4.9000000000000004</v>
          </cell>
          <cell r="L25" t="str">
            <v>D</v>
          </cell>
          <cell r="M25">
            <v>1</v>
          </cell>
        </row>
        <row r="29">
          <cell r="K29">
            <v>7.1</v>
          </cell>
          <cell r="L29" t="str">
            <v>B</v>
          </cell>
          <cell r="M29">
            <v>3</v>
          </cell>
        </row>
      </sheetData>
      <sheetData sheetId="1" refreshError="1">
        <row r="10">
          <cell r="K10">
            <v>9.1999999999999993</v>
          </cell>
          <cell r="L10" t="str">
            <v>A</v>
          </cell>
          <cell r="M10">
            <v>4</v>
          </cell>
        </row>
        <row r="11">
          <cell r="K11">
            <v>8.3000000000000007</v>
          </cell>
          <cell r="L11" t="str">
            <v>B</v>
          </cell>
          <cell r="M11">
            <v>3</v>
          </cell>
        </row>
        <row r="12">
          <cell r="K12">
            <v>8.1999999999999993</v>
          </cell>
          <cell r="L12" t="str">
            <v>B</v>
          </cell>
          <cell r="M12">
            <v>3</v>
          </cell>
        </row>
        <row r="13">
          <cell r="K13">
            <v>8</v>
          </cell>
          <cell r="L13" t="str">
            <v>B</v>
          </cell>
          <cell r="M13">
            <v>3</v>
          </cell>
        </row>
        <row r="14">
          <cell r="K14">
            <v>7.3</v>
          </cell>
          <cell r="L14" t="str">
            <v>B</v>
          </cell>
          <cell r="M14">
            <v>3</v>
          </cell>
        </row>
        <row r="15">
          <cell r="K15">
            <v>5.5</v>
          </cell>
          <cell r="L15" t="str">
            <v>C</v>
          </cell>
          <cell r="M15">
            <v>2</v>
          </cell>
        </row>
        <row r="16">
          <cell r="K16">
            <v>5.5</v>
          </cell>
          <cell r="L16" t="str">
            <v>C</v>
          </cell>
          <cell r="M16">
            <v>2</v>
          </cell>
        </row>
        <row r="17">
          <cell r="K17">
            <v>8.6999999999999993</v>
          </cell>
          <cell r="L17" t="str">
            <v>A</v>
          </cell>
          <cell r="M17">
            <v>4</v>
          </cell>
        </row>
        <row r="18">
          <cell r="K18">
            <v>6.2</v>
          </cell>
          <cell r="L18" t="str">
            <v>C</v>
          </cell>
          <cell r="M18">
            <v>2</v>
          </cell>
        </row>
        <row r="19">
          <cell r="K19">
            <v>7.5</v>
          </cell>
          <cell r="L19" t="str">
            <v>B</v>
          </cell>
          <cell r="M19">
            <v>3</v>
          </cell>
        </row>
        <row r="21">
          <cell r="K21">
            <v>7.1</v>
          </cell>
          <cell r="L21" t="str">
            <v>B</v>
          </cell>
          <cell r="M21">
            <v>3</v>
          </cell>
        </row>
        <row r="23">
          <cell r="K23">
            <v>7.7</v>
          </cell>
          <cell r="L23" t="str">
            <v>B</v>
          </cell>
          <cell r="M23">
            <v>3</v>
          </cell>
        </row>
        <row r="24">
          <cell r="K24">
            <v>5.5</v>
          </cell>
          <cell r="L24" t="str">
            <v>C</v>
          </cell>
          <cell r="M24">
            <v>2</v>
          </cell>
        </row>
        <row r="25">
          <cell r="K25">
            <v>6.9</v>
          </cell>
          <cell r="L25" t="str">
            <v>C</v>
          </cell>
          <cell r="M25">
            <v>2</v>
          </cell>
        </row>
        <row r="26">
          <cell r="K26">
            <v>4.8</v>
          </cell>
          <cell r="L26" t="str">
            <v>D</v>
          </cell>
          <cell r="M26">
            <v>1</v>
          </cell>
        </row>
        <row r="27">
          <cell r="K27">
            <v>6.2</v>
          </cell>
          <cell r="L27" t="str">
            <v>C</v>
          </cell>
          <cell r="M27">
            <v>2</v>
          </cell>
        </row>
        <row r="28">
          <cell r="K28">
            <v>8.4</v>
          </cell>
          <cell r="L28" t="str">
            <v>B</v>
          </cell>
          <cell r="M28">
            <v>3</v>
          </cell>
        </row>
        <row r="29">
          <cell r="K29">
            <v>7</v>
          </cell>
          <cell r="L29" t="str">
            <v>B</v>
          </cell>
          <cell r="M29">
            <v>3</v>
          </cell>
        </row>
      </sheetData>
      <sheetData sheetId="2" refreshError="1">
        <row r="10">
          <cell r="K10">
            <v>7</v>
          </cell>
          <cell r="L10" t="str">
            <v>B</v>
          </cell>
          <cell r="M10">
            <v>3</v>
          </cell>
        </row>
        <row r="11">
          <cell r="K11">
            <v>8.1</v>
          </cell>
          <cell r="L11" t="str">
            <v>B</v>
          </cell>
          <cell r="M11">
            <v>3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7.3</v>
          </cell>
          <cell r="L13" t="str">
            <v>B</v>
          </cell>
          <cell r="M13">
            <v>3</v>
          </cell>
        </row>
        <row r="14">
          <cell r="K14">
            <v>8.1</v>
          </cell>
          <cell r="L14" t="str">
            <v>B</v>
          </cell>
          <cell r="M14">
            <v>3</v>
          </cell>
        </row>
        <row r="16">
          <cell r="K16">
            <v>5</v>
          </cell>
          <cell r="L16" t="str">
            <v>D</v>
          </cell>
          <cell r="M16">
            <v>1</v>
          </cell>
        </row>
        <row r="17">
          <cell r="K17">
            <v>8.6999999999999993</v>
          </cell>
          <cell r="L17" t="str">
            <v>A</v>
          </cell>
          <cell r="M17">
            <v>4</v>
          </cell>
        </row>
        <row r="18">
          <cell r="K18">
            <v>8</v>
          </cell>
          <cell r="L18" t="str">
            <v>B</v>
          </cell>
          <cell r="M18">
            <v>3</v>
          </cell>
        </row>
        <row r="19">
          <cell r="K19">
            <v>7.6</v>
          </cell>
          <cell r="L19" t="str">
            <v>B</v>
          </cell>
          <cell r="M19">
            <v>3</v>
          </cell>
        </row>
        <row r="20">
          <cell r="K20">
            <v>8</v>
          </cell>
          <cell r="L20" t="str">
            <v>B</v>
          </cell>
          <cell r="M20">
            <v>3</v>
          </cell>
        </row>
        <row r="21">
          <cell r="K21">
            <v>7.7</v>
          </cell>
          <cell r="L21" t="str">
            <v>B</v>
          </cell>
          <cell r="M21">
            <v>3</v>
          </cell>
        </row>
        <row r="23">
          <cell r="K23">
            <v>8.8000000000000007</v>
          </cell>
          <cell r="L23" t="str">
            <v>A</v>
          </cell>
          <cell r="M23">
            <v>4</v>
          </cell>
        </row>
        <row r="27">
          <cell r="K27">
            <v>7.1</v>
          </cell>
          <cell r="L27" t="str">
            <v>B</v>
          </cell>
          <cell r="M27">
            <v>3</v>
          </cell>
        </row>
        <row r="29">
          <cell r="K29">
            <v>7.7</v>
          </cell>
          <cell r="L29" t="str">
            <v>B</v>
          </cell>
          <cell r="M29">
            <v>3</v>
          </cell>
        </row>
      </sheetData>
      <sheetData sheetId="3" refreshError="1">
        <row r="10">
          <cell r="K10">
            <v>9.5</v>
          </cell>
          <cell r="L10" t="str">
            <v>A</v>
          </cell>
          <cell r="M10">
            <v>4</v>
          </cell>
        </row>
        <row r="11">
          <cell r="K11">
            <v>7.5</v>
          </cell>
          <cell r="L11" t="str">
            <v>B</v>
          </cell>
          <cell r="M11">
            <v>3</v>
          </cell>
        </row>
        <row r="14">
          <cell r="K14">
            <v>6.6</v>
          </cell>
          <cell r="L14" t="str">
            <v>C</v>
          </cell>
          <cell r="M14">
            <v>2</v>
          </cell>
        </row>
        <row r="15">
          <cell r="K15">
            <v>6.4</v>
          </cell>
          <cell r="L15" t="str">
            <v>C</v>
          </cell>
          <cell r="M15">
            <v>2</v>
          </cell>
        </row>
        <row r="16">
          <cell r="K16">
            <v>6.8</v>
          </cell>
          <cell r="L16" t="str">
            <v>C</v>
          </cell>
          <cell r="M16">
            <v>2</v>
          </cell>
        </row>
        <row r="17">
          <cell r="K17">
            <v>8.8000000000000007</v>
          </cell>
          <cell r="L17" t="str">
            <v>A</v>
          </cell>
          <cell r="M17">
            <v>4</v>
          </cell>
        </row>
        <row r="18">
          <cell r="K18">
            <v>6.5</v>
          </cell>
          <cell r="L18" t="str">
            <v>C</v>
          </cell>
          <cell r="M18">
            <v>2</v>
          </cell>
        </row>
        <row r="20">
          <cell r="K20">
            <v>7.3</v>
          </cell>
          <cell r="L20" t="str">
            <v>B</v>
          </cell>
          <cell r="M20">
            <v>3</v>
          </cell>
        </row>
        <row r="23">
          <cell r="K23">
            <v>8.6</v>
          </cell>
          <cell r="L23" t="str">
            <v>A</v>
          </cell>
          <cell r="M23">
            <v>4</v>
          </cell>
        </row>
        <row r="24">
          <cell r="K24">
            <v>7.5</v>
          </cell>
          <cell r="L24" t="str">
            <v>B</v>
          </cell>
          <cell r="M24">
            <v>3</v>
          </cell>
        </row>
        <row r="25">
          <cell r="K25">
            <v>7.2</v>
          </cell>
          <cell r="L25" t="str">
            <v>B</v>
          </cell>
          <cell r="M25">
            <v>3</v>
          </cell>
        </row>
        <row r="27">
          <cell r="K27">
            <v>6.8</v>
          </cell>
          <cell r="L27" t="str">
            <v>C</v>
          </cell>
          <cell r="M27">
            <v>2</v>
          </cell>
        </row>
        <row r="28">
          <cell r="K28">
            <v>8.1</v>
          </cell>
          <cell r="L28" t="str">
            <v>B</v>
          </cell>
          <cell r="M28">
            <v>3</v>
          </cell>
        </row>
        <row r="29">
          <cell r="K29">
            <v>6.8</v>
          </cell>
          <cell r="L29" t="str">
            <v>C</v>
          </cell>
          <cell r="M29">
            <v>2</v>
          </cell>
        </row>
      </sheetData>
      <sheetData sheetId="4" refreshError="1">
        <row r="10">
          <cell r="K10">
            <v>6.9</v>
          </cell>
          <cell r="L10" t="str">
            <v>C</v>
          </cell>
          <cell r="M10">
            <v>2</v>
          </cell>
        </row>
        <row r="11">
          <cell r="K11">
            <v>7.4</v>
          </cell>
          <cell r="L11" t="str">
            <v>B</v>
          </cell>
          <cell r="M11">
            <v>3</v>
          </cell>
        </row>
        <row r="12">
          <cell r="K12">
            <v>6.6</v>
          </cell>
          <cell r="L12" t="str">
            <v>C</v>
          </cell>
          <cell r="M12">
            <v>2</v>
          </cell>
        </row>
        <row r="13">
          <cell r="K13">
            <v>7.3</v>
          </cell>
          <cell r="L13" t="str">
            <v>B</v>
          </cell>
          <cell r="M13">
            <v>3</v>
          </cell>
        </row>
        <row r="14">
          <cell r="K14">
            <v>7</v>
          </cell>
          <cell r="L14" t="str">
            <v>B</v>
          </cell>
          <cell r="M14">
            <v>3</v>
          </cell>
        </row>
        <row r="15">
          <cell r="K15">
            <v>5.0999999999999996</v>
          </cell>
          <cell r="L15" t="str">
            <v>D</v>
          </cell>
          <cell r="M15">
            <v>1</v>
          </cell>
        </row>
        <row r="17">
          <cell r="K17">
            <v>7.6</v>
          </cell>
          <cell r="L17" t="str">
            <v>B</v>
          </cell>
          <cell r="M17">
            <v>3</v>
          </cell>
        </row>
        <row r="18">
          <cell r="K18">
            <v>6.7</v>
          </cell>
          <cell r="L18" t="str">
            <v>C</v>
          </cell>
          <cell r="M18">
            <v>2</v>
          </cell>
        </row>
        <row r="19">
          <cell r="K19">
            <v>6.5</v>
          </cell>
          <cell r="L19" t="str">
            <v>C</v>
          </cell>
          <cell r="M19">
            <v>2</v>
          </cell>
        </row>
        <row r="20">
          <cell r="K20">
            <v>6.4</v>
          </cell>
          <cell r="L20" t="str">
            <v>C</v>
          </cell>
          <cell r="M20">
            <v>2</v>
          </cell>
        </row>
        <row r="21">
          <cell r="K21">
            <v>5.8</v>
          </cell>
          <cell r="L21" t="str">
            <v>C</v>
          </cell>
          <cell r="M21">
            <v>2</v>
          </cell>
        </row>
        <row r="23">
          <cell r="K23">
            <v>9</v>
          </cell>
          <cell r="L23" t="str">
            <v>A</v>
          </cell>
          <cell r="M23">
            <v>4</v>
          </cell>
        </row>
        <row r="24">
          <cell r="K24">
            <v>6.6</v>
          </cell>
          <cell r="L24" t="str">
            <v>C</v>
          </cell>
          <cell r="M24">
            <v>2</v>
          </cell>
        </row>
        <row r="25">
          <cell r="K25">
            <v>6.9</v>
          </cell>
          <cell r="L25" t="str">
            <v>C</v>
          </cell>
          <cell r="M25">
            <v>2</v>
          </cell>
        </row>
        <row r="26">
          <cell r="K26">
            <v>4.2</v>
          </cell>
          <cell r="L26" t="str">
            <v>D</v>
          </cell>
          <cell r="M26">
            <v>1</v>
          </cell>
        </row>
        <row r="27">
          <cell r="K27">
            <v>6.7</v>
          </cell>
          <cell r="L27" t="str">
            <v>C</v>
          </cell>
          <cell r="M27">
            <v>2</v>
          </cell>
        </row>
        <row r="28">
          <cell r="K28">
            <v>7.3</v>
          </cell>
          <cell r="L28" t="str">
            <v>B</v>
          </cell>
          <cell r="M28">
            <v>3</v>
          </cell>
        </row>
        <row r="29">
          <cell r="K29">
            <v>7.3</v>
          </cell>
          <cell r="L29" t="str">
            <v>B</v>
          </cell>
          <cell r="M29">
            <v>3</v>
          </cell>
        </row>
      </sheetData>
      <sheetData sheetId="5" refreshError="1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9.6</v>
          </cell>
          <cell r="L11" t="str">
            <v>A</v>
          </cell>
          <cell r="M11">
            <v>4</v>
          </cell>
        </row>
        <row r="12">
          <cell r="K12">
            <v>8.6999999999999993</v>
          </cell>
          <cell r="L12" t="str">
            <v>A</v>
          </cell>
          <cell r="M12">
            <v>4</v>
          </cell>
        </row>
        <row r="13">
          <cell r="K13">
            <v>7.9</v>
          </cell>
          <cell r="L13" t="str">
            <v>B</v>
          </cell>
          <cell r="M13">
            <v>3</v>
          </cell>
        </row>
        <row r="14">
          <cell r="K14">
            <v>8.1999999999999993</v>
          </cell>
          <cell r="L14" t="str">
            <v>B</v>
          </cell>
          <cell r="M14">
            <v>3</v>
          </cell>
        </row>
        <row r="15">
          <cell r="K15">
            <v>7.2</v>
          </cell>
          <cell r="L15" t="str">
            <v>B</v>
          </cell>
          <cell r="M15">
            <v>3</v>
          </cell>
        </row>
        <row r="16">
          <cell r="K16">
            <v>4.4000000000000004</v>
          </cell>
          <cell r="L16" t="str">
            <v>D</v>
          </cell>
          <cell r="M16">
            <v>1</v>
          </cell>
        </row>
        <row r="17">
          <cell r="K17">
            <v>7.3</v>
          </cell>
          <cell r="L17" t="str">
            <v>B</v>
          </cell>
          <cell r="M17">
            <v>3</v>
          </cell>
        </row>
        <row r="18">
          <cell r="K18">
            <v>7</v>
          </cell>
          <cell r="L18" t="str">
            <v>B</v>
          </cell>
          <cell r="M18">
            <v>3</v>
          </cell>
        </row>
        <row r="19">
          <cell r="K19">
            <v>7.3</v>
          </cell>
          <cell r="L19" t="str">
            <v>B</v>
          </cell>
          <cell r="M19">
            <v>3</v>
          </cell>
        </row>
        <row r="20">
          <cell r="K20">
            <v>7.3</v>
          </cell>
          <cell r="L20" t="str">
            <v>B</v>
          </cell>
          <cell r="M20">
            <v>3</v>
          </cell>
        </row>
        <row r="23">
          <cell r="L23" t="str">
            <v>A</v>
          </cell>
          <cell r="M23">
            <v>4</v>
          </cell>
        </row>
        <row r="24">
          <cell r="K24">
            <v>7.6</v>
          </cell>
          <cell r="L24" t="str">
            <v>B</v>
          </cell>
          <cell r="M24">
            <v>3</v>
          </cell>
        </row>
        <row r="25">
          <cell r="K25">
            <v>7.9</v>
          </cell>
          <cell r="L25" t="str">
            <v>B</v>
          </cell>
          <cell r="M25">
            <v>3</v>
          </cell>
        </row>
        <row r="26">
          <cell r="K26">
            <v>7.5</v>
          </cell>
          <cell r="L26" t="str">
            <v>B</v>
          </cell>
          <cell r="M26">
            <v>3</v>
          </cell>
        </row>
        <row r="27">
          <cell r="K27">
            <v>4.5</v>
          </cell>
          <cell r="L27" t="str">
            <v>D</v>
          </cell>
          <cell r="M27">
            <v>1</v>
          </cell>
        </row>
        <row r="28">
          <cell r="K28">
            <v>7.5</v>
          </cell>
          <cell r="L28" t="str">
            <v>B</v>
          </cell>
          <cell r="M28">
            <v>3</v>
          </cell>
        </row>
        <row r="29">
          <cell r="K29">
            <v>5.0999999999999996</v>
          </cell>
          <cell r="L29" t="str">
            <v>D</v>
          </cell>
          <cell r="M29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T&amp;TN"/>
      <sheetName val="KCNT&amp;ĐA"/>
      <sheetName val="ÔDCT"/>
      <sheetName val="KTXD."/>
      <sheetName val="Cấp thoát nước"/>
      <sheetName val="TTCN"/>
      <sheetName val="ÔDCT L2"/>
      <sheetName val="KCT L2"/>
      <sheetName val="KCNT L2"/>
    </sheetNames>
    <sheetDataSet>
      <sheetData sheetId="0">
        <row r="10">
          <cell r="K10">
            <v>9.4</v>
          </cell>
          <cell r="L10" t="str">
            <v>A</v>
          </cell>
          <cell r="M10">
            <v>4</v>
          </cell>
        </row>
        <row r="11">
          <cell r="K11">
            <v>8.6999999999999993</v>
          </cell>
          <cell r="L11" t="str">
            <v>A</v>
          </cell>
          <cell r="M11">
            <v>4</v>
          </cell>
        </row>
        <row r="12">
          <cell r="K12">
            <v>7.9</v>
          </cell>
          <cell r="L12" t="str">
            <v>B</v>
          </cell>
          <cell r="M12">
            <v>3</v>
          </cell>
        </row>
        <row r="13">
          <cell r="K13">
            <v>6.9</v>
          </cell>
          <cell r="L13" t="str">
            <v>C</v>
          </cell>
          <cell r="M13">
            <v>2</v>
          </cell>
        </row>
        <row r="14">
          <cell r="K14">
            <v>6.2</v>
          </cell>
          <cell r="L14" t="str">
            <v>C</v>
          </cell>
          <cell r="M14">
            <v>2</v>
          </cell>
        </row>
        <row r="16">
          <cell r="K16">
            <v>7.5</v>
          </cell>
          <cell r="L16" t="str">
            <v>B</v>
          </cell>
          <cell r="M16">
            <v>3</v>
          </cell>
        </row>
        <row r="17">
          <cell r="K17">
            <v>8.9</v>
          </cell>
          <cell r="L17" t="str">
            <v>A</v>
          </cell>
          <cell r="M17">
            <v>4</v>
          </cell>
        </row>
        <row r="20">
          <cell r="K20">
            <v>8.6999999999999993</v>
          </cell>
          <cell r="L20" t="str">
            <v>A</v>
          </cell>
          <cell r="M20">
            <v>4</v>
          </cell>
        </row>
        <row r="22">
          <cell r="K22">
            <v>9.4</v>
          </cell>
          <cell r="L22" t="str">
            <v>A</v>
          </cell>
          <cell r="M22">
            <v>4</v>
          </cell>
        </row>
        <row r="23">
          <cell r="K23">
            <v>6.4</v>
          </cell>
          <cell r="L23" t="str">
            <v>C</v>
          </cell>
          <cell r="M23">
            <v>2</v>
          </cell>
        </row>
        <row r="27">
          <cell r="K27">
            <v>8.3000000000000007</v>
          </cell>
          <cell r="L27" t="str">
            <v>B</v>
          </cell>
          <cell r="M27">
            <v>3</v>
          </cell>
        </row>
        <row r="28">
          <cell r="K28">
            <v>6.2</v>
          </cell>
          <cell r="L28" t="str">
            <v>C</v>
          </cell>
          <cell r="M28">
            <v>2</v>
          </cell>
        </row>
      </sheetData>
      <sheetData sheetId="1">
        <row r="10">
          <cell r="K10">
            <v>9.1999999999999993</v>
          </cell>
          <cell r="L10" t="str">
            <v>A</v>
          </cell>
          <cell r="M10">
            <v>4</v>
          </cell>
        </row>
        <row r="11">
          <cell r="K11">
            <v>9.6</v>
          </cell>
          <cell r="L11" t="str">
            <v>A</v>
          </cell>
          <cell r="M11">
            <v>4</v>
          </cell>
        </row>
        <row r="12">
          <cell r="K12">
            <v>8.1999999999999993</v>
          </cell>
          <cell r="L12" t="str">
            <v>B</v>
          </cell>
          <cell r="M12">
            <v>3</v>
          </cell>
        </row>
        <row r="13">
          <cell r="K13">
            <v>9.1999999999999993</v>
          </cell>
          <cell r="L13" t="str">
            <v>A</v>
          </cell>
          <cell r="M13">
            <v>4</v>
          </cell>
        </row>
        <row r="14">
          <cell r="K14">
            <v>9.1999999999999993</v>
          </cell>
          <cell r="L14" t="str">
            <v>A</v>
          </cell>
          <cell r="M14">
            <v>4</v>
          </cell>
        </row>
        <row r="16">
          <cell r="K16">
            <v>8</v>
          </cell>
          <cell r="L16" t="str">
            <v>B</v>
          </cell>
          <cell r="M16">
            <v>3</v>
          </cell>
        </row>
        <row r="17">
          <cell r="K17">
            <v>8.3000000000000007</v>
          </cell>
          <cell r="L17" t="str">
            <v>B</v>
          </cell>
          <cell r="M17">
            <v>3</v>
          </cell>
        </row>
        <row r="19">
          <cell r="K19">
            <v>8.6</v>
          </cell>
          <cell r="L19" t="str">
            <v>A</v>
          </cell>
          <cell r="M19">
            <v>4</v>
          </cell>
        </row>
        <row r="20">
          <cell r="K20">
            <v>8.3000000000000007</v>
          </cell>
          <cell r="L20" t="str">
            <v>B</v>
          </cell>
          <cell r="M20">
            <v>3</v>
          </cell>
        </row>
        <row r="22">
          <cell r="K22">
            <v>9.6</v>
          </cell>
          <cell r="L22" t="str">
            <v>A</v>
          </cell>
          <cell r="M22">
            <v>4</v>
          </cell>
        </row>
        <row r="23">
          <cell r="K23">
            <v>8.3000000000000007</v>
          </cell>
          <cell r="L23" t="str">
            <v>B</v>
          </cell>
          <cell r="M23">
            <v>3</v>
          </cell>
        </row>
        <row r="24">
          <cell r="K24">
            <v>8.6999999999999993</v>
          </cell>
          <cell r="L24" t="str">
            <v>A</v>
          </cell>
          <cell r="M24">
            <v>4</v>
          </cell>
        </row>
        <row r="27">
          <cell r="K27">
            <v>9.3000000000000007</v>
          </cell>
          <cell r="L27" t="str">
            <v>A</v>
          </cell>
          <cell r="M27">
            <v>4</v>
          </cell>
        </row>
        <row r="28">
          <cell r="K28">
            <v>8.6999999999999993</v>
          </cell>
          <cell r="L28" t="str">
            <v>A</v>
          </cell>
          <cell r="M28">
            <v>4</v>
          </cell>
        </row>
      </sheetData>
      <sheetData sheetId="2">
        <row r="10">
          <cell r="K10">
            <v>8</v>
          </cell>
          <cell r="L10" t="str">
            <v>B</v>
          </cell>
          <cell r="M10">
            <v>3</v>
          </cell>
        </row>
        <row r="11">
          <cell r="K11">
            <v>8.9</v>
          </cell>
          <cell r="L11" t="str">
            <v>A</v>
          </cell>
          <cell r="M11">
            <v>4</v>
          </cell>
        </row>
        <row r="12">
          <cell r="K12">
            <v>7.4</v>
          </cell>
          <cell r="L12" t="str">
            <v>B</v>
          </cell>
          <cell r="M12">
            <v>3</v>
          </cell>
        </row>
        <row r="13">
          <cell r="K13">
            <v>8.1</v>
          </cell>
          <cell r="L13" t="str">
            <v>B</v>
          </cell>
          <cell r="M13">
            <v>3</v>
          </cell>
        </row>
        <row r="14">
          <cell r="K14">
            <v>7.3</v>
          </cell>
          <cell r="L14" t="str">
            <v>B</v>
          </cell>
          <cell r="M14">
            <v>3</v>
          </cell>
        </row>
        <row r="16">
          <cell r="K16">
            <v>7.5</v>
          </cell>
          <cell r="L16" t="str">
            <v>B</v>
          </cell>
          <cell r="M16">
            <v>3</v>
          </cell>
        </row>
        <row r="17">
          <cell r="K17">
            <v>9.1</v>
          </cell>
          <cell r="L17" t="str">
            <v>A</v>
          </cell>
          <cell r="M17">
            <v>4</v>
          </cell>
        </row>
        <row r="18">
          <cell r="K18">
            <v>6.4</v>
          </cell>
          <cell r="L18" t="str">
            <v>C</v>
          </cell>
          <cell r="M18">
            <v>2</v>
          </cell>
        </row>
        <row r="19">
          <cell r="K19">
            <v>5.2</v>
          </cell>
          <cell r="L19" t="str">
            <v>D</v>
          </cell>
          <cell r="M19">
            <v>1</v>
          </cell>
        </row>
        <row r="20">
          <cell r="K20">
            <v>8.3000000000000007</v>
          </cell>
          <cell r="L20" t="str">
            <v>B</v>
          </cell>
          <cell r="M20">
            <v>3</v>
          </cell>
        </row>
        <row r="21">
          <cell r="K21">
            <v>8.9</v>
          </cell>
          <cell r="L21" t="str">
            <v>A</v>
          </cell>
          <cell r="M21">
            <v>4</v>
          </cell>
        </row>
        <row r="22">
          <cell r="K22">
            <v>9.1</v>
          </cell>
          <cell r="L22" t="str">
            <v>A</v>
          </cell>
          <cell r="M22">
            <v>4</v>
          </cell>
        </row>
        <row r="24">
          <cell r="K24">
            <v>6.2</v>
          </cell>
          <cell r="L24" t="str">
            <v>C</v>
          </cell>
          <cell r="M24">
            <v>2</v>
          </cell>
        </row>
        <row r="25">
          <cell r="K25">
            <v>5.4</v>
          </cell>
          <cell r="L25" t="str">
            <v>D</v>
          </cell>
          <cell r="M25">
            <v>1</v>
          </cell>
        </row>
        <row r="26">
          <cell r="K26">
            <v>4.5999999999999996</v>
          </cell>
          <cell r="L26" t="str">
            <v>D</v>
          </cell>
          <cell r="M26">
            <v>1</v>
          </cell>
        </row>
        <row r="27">
          <cell r="K27">
            <v>9.3000000000000007</v>
          </cell>
          <cell r="L27" t="str">
            <v>A</v>
          </cell>
          <cell r="M27">
            <v>4</v>
          </cell>
        </row>
        <row r="28">
          <cell r="K28">
            <v>6.5</v>
          </cell>
          <cell r="L28" t="str">
            <v>C</v>
          </cell>
          <cell r="M28">
            <v>2</v>
          </cell>
        </row>
      </sheetData>
      <sheetData sheetId="3">
        <row r="10">
          <cell r="K10">
            <v>9</v>
          </cell>
          <cell r="L10" t="str">
            <v>A</v>
          </cell>
          <cell r="M10">
            <v>4</v>
          </cell>
        </row>
        <row r="11">
          <cell r="K11">
            <v>9.3000000000000007</v>
          </cell>
          <cell r="L11" t="str">
            <v>A</v>
          </cell>
          <cell r="M11">
            <v>4</v>
          </cell>
        </row>
        <row r="12">
          <cell r="K12">
            <v>8.5</v>
          </cell>
          <cell r="L12" t="str">
            <v>A</v>
          </cell>
          <cell r="M12">
            <v>4</v>
          </cell>
        </row>
        <row r="13">
          <cell r="K13">
            <v>8.6999999999999993</v>
          </cell>
          <cell r="L13" t="str">
            <v>A</v>
          </cell>
          <cell r="M13">
            <v>4</v>
          </cell>
        </row>
        <row r="14">
          <cell r="K14">
            <v>9.1</v>
          </cell>
          <cell r="L14" t="str">
            <v>A</v>
          </cell>
          <cell r="M14">
            <v>4</v>
          </cell>
        </row>
        <row r="15">
          <cell r="K15">
            <v>9.1</v>
          </cell>
          <cell r="L15" t="str">
            <v>A</v>
          </cell>
          <cell r="M15">
            <v>4</v>
          </cell>
        </row>
        <row r="16">
          <cell r="K16">
            <v>7.6</v>
          </cell>
          <cell r="L16" t="str">
            <v>B</v>
          </cell>
          <cell r="M16">
            <v>3</v>
          </cell>
        </row>
        <row r="17">
          <cell r="K17">
            <v>6.8</v>
          </cell>
          <cell r="L17" t="str">
            <v>C</v>
          </cell>
          <cell r="M17">
            <v>2</v>
          </cell>
        </row>
        <row r="18">
          <cell r="K18">
            <v>9.1</v>
          </cell>
          <cell r="L18" t="str">
            <v>A</v>
          </cell>
          <cell r="M18">
            <v>4</v>
          </cell>
        </row>
        <row r="19">
          <cell r="K19">
            <v>8.1</v>
          </cell>
          <cell r="L19" t="str">
            <v>B</v>
          </cell>
          <cell r="M19">
            <v>3</v>
          </cell>
        </row>
        <row r="20">
          <cell r="K20">
            <v>9</v>
          </cell>
          <cell r="L20" t="str">
            <v>A</v>
          </cell>
          <cell r="M20">
            <v>4</v>
          </cell>
        </row>
        <row r="21">
          <cell r="K21">
            <v>9.9</v>
          </cell>
          <cell r="L21" t="str">
            <v>A</v>
          </cell>
          <cell r="M21">
            <v>4</v>
          </cell>
        </row>
        <row r="22">
          <cell r="K22">
            <v>9.3000000000000007</v>
          </cell>
          <cell r="L22" t="str">
            <v>A</v>
          </cell>
          <cell r="M22">
            <v>4</v>
          </cell>
        </row>
        <row r="23">
          <cell r="K23">
            <v>8.6999999999999993</v>
          </cell>
          <cell r="L23" t="str">
            <v>A</v>
          </cell>
          <cell r="M23">
            <v>4</v>
          </cell>
        </row>
        <row r="24">
          <cell r="K24">
            <v>8.8000000000000007</v>
          </cell>
          <cell r="L24" t="str">
            <v>A</v>
          </cell>
          <cell r="M24">
            <v>4</v>
          </cell>
        </row>
        <row r="25">
          <cell r="K25">
            <v>8.1</v>
          </cell>
          <cell r="L25" t="str">
            <v>B</v>
          </cell>
          <cell r="M25">
            <v>3</v>
          </cell>
        </row>
        <row r="26">
          <cell r="K26">
            <v>7.9</v>
          </cell>
          <cell r="L26" t="str">
            <v>B</v>
          </cell>
          <cell r="M26">
            <v>3</v>
          </cell>
        </row>
        <row r="27">
          <cell r="K27">
            <v>9</v>
          </cell>
          <cell r="L27" t="str">
            <v>A</v>
          </cell>
          <cell r="M27">
            <v>4</v>
          </cell>
        </row>
        <row r="28">
          <cell r="K28">
            <v>8.9</v>
          </cell>
          <cell r="L28" t="str">
            <v>A</v>
          </cell>
          <cell r="M28">
            <v>4</v>
          </cell>
        </row>
      </sheetData>
      <sheetData sheetId="4">
        <row r="10">
          <cell r="K10">
            <v>6.1</v>
          </cell>
          <cell r="L10" t="str">
            <v>C</v>
          </cell>
          <cell r="M10">
            <v>2</v>
          </cell>
        </row>
        <row r="11">
          <cell r="K11">
            <v>6.7</v>
          </cell>
          <cell r="L11" t="str">
            <v>C</v>
          </cell>
          <cell r="M11">
            <v>2</v>
          </cell>
        </row>
        <row r="12">
          <cell r="K12">
            <v>5.8</v>
          </cell>
          <cell r="L12" t="str">
            <v>C</v>
          </cell>
          <cell r="M12">
            <v>2</v>
          </cell>
        </row>
        <row r="13">
          <cell r="K13">
            <v>5.8</v>
          </cell>
          <cell r="L13" t="str">
            <v>C</v>
          </cell>
          <cell r="M13">
            <v>2</v>
          </cell>
        </row>
        <row r="14">
          <cell r="K14">
            <v>6.4</v>
          </cell>
          <cell r="L14" t="str">
            <v>C</v>
          </cell>
          <cell r="M14">
            <v>2</v>
          </cell>
        </row>
        <row r="15">
          <cell r="K15">
            <v>5.8</v>
          </cell>
          <cell r="L15" t="str">
            <v>C</v>
          </cell>
          <cell r="M15">
            <v>2</v>
          </cell>
        </row>
        <row r="16">
          <cell r="K16">
            <v>5.8</v>
          </cell>
          <cell r="L16" t="str">
            <v>C</v>
          </cell>
          <cell r="M16">
            <v>2</v>
          </cell>
        </row>
        <row r="17">
          <cell r="K17">
            <v>6.7</v>
          </cell>
          <cell r="L17" t="str">
            <v>C</v>
          </cell>
          <cell r="M17">
            <v>2</v>
          </cell>
        </row>
        <row r="18">
          <cell r="K18">
            <v>5.8</v>
          </cell>
          <cell r="L18" t="str">
            <v>C</v>
          </cell>
          <cell r="M18">
            <v>2</v>
          </cell>
        </row>
        <row r="19">
          <cell r="K19">
            <v>5.5</v>
          </cell>
          <cell r="L19" t="str">
            <v>C</v>
          </cell>
          <cell r="M19">
            <v>2</v>
          </cell>
        </row>
        <row r="20">
          <cell r="K20">
            <v>6.7</v>
          </cell>
          <cell r="L20" t="str">
            <v>C</v>
          </cell>
          <cell r="M20">
            <v>2</v>
          </cell>
        </row>
        <row r="21">
          <cell r="K21">
            <v>6.4</v>
          </cell>
          <cell r="L21" t="str">
            <v>C</v>
          </cell>
          <cell r="M21">
            <v>2</v>
          </cell>
        </row>
        <row r="22">
          <cell r="K22">
            <v>6.7</v>
          </cell>
          <cell r="L22" t="str">
            <v>C</v>
          </cell>
          <cell r="M22">
            <v>2</v>
          </cell>
        </row>
        <row r="23">
          <cell r="K23">
            <v>6.2</v>
          </cell>
          <cell r="L23" t="str">
            <v>C</v>
          </cell>
          <cell r="M23">
            <v>2</v>
          </cell>
        </row>
        <row r="24">
          <cell r="K24">
            <v>6.4</v>
          </cell>
          <cell r="L24" t="str">
            <v>C</v>
          </cell>
          <cell r="M24">
            <v>2</v>
          </cell>
        </row>
        <row r="25">
          <cell r="K25">
            <v>4.4000000000000004</v>
          </cell>
          <cell r="L25" t="str">
            <v>D</v>
          </cell>
          <cell r="M25">
            <v>1</v>
          </cell>
        </row>
        <row r="26">
          <cell r="K26">
            <v>6.4</v>
          </cell>
          <cell r="L26" t="str">
            <v>C</v>
          </cell>
          <cell r="M26">
            <v>2</v>
          </cell>
        </row>
        <row r="27">
          <cell r="K27">
            <v>6.4</v>
          </cell>
          <cell r="L27" t="str">
            <v>C</v>
          </cell>
          <cell r="M27">
            <v>2</v>
          </cell>
        </row>
        <row r="28">
          <cell r="K28">
            <v>6.4</v>
          </cell>
          <cell r="L28" t="str">
            <v>C</v>
          </cell>
          <cell r="M28">
            <v>2</v>
          </cell>
        </row>
      </sheetData>
      <sheetData sheetId="5">
        <row r="10">
          <cell r="G10">
            <v>8.6999999999999993</v>
          </cell>
          <cell r="H10" t="str">
            <v>A</v>
          </cell>
          <cell r="I10">
            <v>4</v>
          </cell>
        </row>
        <row r="11">
          <cell r="G11">
            <v>9.4</v>
          </cell>
          <cell r="H11" t="str">
            <v>A</v>
          </cell>
          <cell r="I11">
            <v>4</v>
          </cell>
        </row>
        <row r="12">
          <cell r="G12">
            <v>8.3000000000000007</v>
          </cell>
          <cell r="H12" t="str">
            <v>B</v>
          </cell>
          <cell r="I12">
            <v>3</v>
          </cell>
        </row>
        <row r="13">
          <cell r="G13">
            <v>8.9</v>
          </cell>
          <cell r="H13" t="str">
            <v>A</v>
          </cell>
          <cell r="I13">
            <v>4</v>
          </cell>
        </row>
        <row r="14">
          <cell r="G14">
            <v>8.4</v>
          </cell>
          <cell r="H14" t="str">
            <v>B</v>
          </cell>
          <cell r="I14">
            <v>3</v>
          </cell>
        </row>
        <row r="15">
          <cell r="G15">
            <v>7.4</v>
          </cell>
          <cell r="H15" t="str">
            <v>B</v>
          </cell>
          <cell r="I15">
            <v>3</v>
          </cell>
        </row>
        <row r="16">
          <cell r="G16">
            <v>8.6999999999999993</v>
          </cell>
          <cell r="H16" t="str">
            <v>A</v>
          </cell>
          <cell r="I16">
            <v>4</v>
          </cell>
        </row>
        <row r="17">
          <cell r="G17">
            <v>8.9</v>
          </cell>
          <cell r="H17" t="str">
            <v>A</v>
          </cell>
          <cell r="I17">
            <v>4</v>
          </cell>
        </row>
        <row r="18">
          <cell r="G18">
            <v>8.6999999999999993</v>
          </cell>
          <cell r="H18" t="str">
            <v>A</v>
          </cell>
          <cell r="I18">
            <v>4</v>
          </cell>
        </row>
        <row r="19">
          <cell r="G19">
            <v>8.1999999999999993</v>
          </cell>
          <cell r="H19" t="str">
            <v>B</v>
          </cell>
          <cell r="I19">
            <v>3</v>
          </cell>
        </row>
        <row r="20">
          <cell r="G20">
            <v>8.6999999999999993</v>
          </cell>
          <cell r="H20" t="str">
            <v>A</v>
          </cell>
          <cell r="I20">
            <v>4</v>
          </cell>
        </row>
        <row r="21">
          <cell r="G21">
            <v>8.6999999999999993</v>
          </cell>
          <cell r="H21" t="str">
            <v>A</v>
          </cell>
          <cell r="I21">
            <v>4</v>
          </cell>
        </row>
        <row r="22">
          <cell r="G22">
            <v>9.5</v>
          </cell>
          <cell r="H22" t="str">
            <v>A</v>
          </cell>
          <cell r="I22">
            <v>4</v>
          </cell>
        </row>
        <row r="23">
          <cell r="G23">
            <v>7.4</v>
          </cell>
          <cell r="H23" t="str">
            <v>B</v>
          </cell>
          <cell r="I23">
            <v>3</v>
          </cell>
        </row>
        <row r="24">
          <cell r="G24">
            <v>8.1999999999999993</v>
          </cell>
          <cell r="H24" t="str">
            <v>B</v>
          </cell>
          <cell r="I24">
            <v>3</v>
          </cell>
        </row>
        <row r="26">
          <cell r="G26">
            <v>8.9</v>
          </cell>
          <cell r="H26" t="str">
            <v>A</v>
          </cell>
          <cell r="I26">
            <v>4</v>
          </cell>
        </row>
        <row r="27">
          <cell r="G27">
            <v>8.4</v>
          </cell>
          <cell r="H27" t="str">
            <v>B</v>
          </cell>
          <cell r="I27">
            <v>3</v>
          </cell>
        </row>
        <row r="28">
          <cell r="G28">
            <v>8.4</v>
          </cell>
          <cell r="H28" t="str">
            <v>B</v>
          </cell>
          <cell r="I28">
            <v>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40"/>
  <sheetViews>
    <sheetView tabSelected="1" topLeftCell="A4" workbookViewId="0">
      <pane xSplit="4" ySplit="1" topLeftCell="E5" activePane="bottomRight" state="frozen"/>
      <selection activeCell="A4" sqref="A4"/>
      <selection pane="topRight" activeCell="E4" sqref="E4"/>
      <selection pane="bottomLeft" activeCell="A9" sqref="A9"/>
      <selection pane="bottomRight" activeCell="CM22" sqref="CM22"/>
    </sheetView>
  </sheetViews>
  <sheetFormatPr defaultRowHeight="15.75" x14ac:dyDescent="0.25"/>
  <cols>
    <col min="1" max="1" width="4.140625" style="5" customWidth="1"/>
    <col min="2" max="2" width="11" style="6" customWidth="1"/>
    <col min="3" max="3" width="15.140625" style="7" customWidth="1"/>
    <col min="4" max="4" width="6.28515625" style="7" customWidth="1"/>
    <col min="5" max="5" width="10.42578125" style="9" customWidth="1"/>
    <col min="6" max="6" width="5.140625" style="4" customWidth="1"/>
    <col min="7" max="7" width="5" style="4" customWidth="1"/>
    <col min="8" max="8" width="4.5703125" style="55" customWidth="1"/>
    <col min="9" max="10" width="4.5703125" style="4" customWidth="1"/>
    <col min="11" max="11" width="4.5703125" style="55" customWidth="1"/>
    <col min="12" max="13" width="4.5703125" style="4" customWidth="1"/>
    <col min="14" max="14" width="4.5703125" style="55" customWidth="1"/>
    <col min="15" max="16" width="4.5703125" style="4" customWidth="1"/>
    <col min="17" max="17" width="4.5703125" style="55" customWidth="1"/>
    <col min="18" max="19" width="4.5703125" style="56" customWidth="1"/>
    <col min="20" max="20" width="5.28515625" style="57" customWidth="1"/>
    <col min="21" max="21" width="5" style="4" customWidth="1"/>
    <col min="22" max="22" width="5.140625" style="4" customWidth="1"/>
    <col min="23" max="23" width="6.140625" style="55" customWidth="1"/>
    <col min="24" max="25" width="4.5703125" style="4" customWidth="1"/>
    <col min="26" max="26" width="4.5703125" style="55" customWidth="1"/>
    <col min="27" max="28" width="4.5703125" style="4" customWidth="1"/>
    <col min="29" max="29" width="4.5703125" style="55" customWidth="1"/>
    <col min="30" max="31" width="4.5703125" style="4" customWidth="1"/>
    <col min="32" max="32" width="4.5703125" style="55" customWidth="1"/>
    <col min="33" max="34" width="4.5703125" style="4" customWidth="1"/>
    <col min="35" max="35" width="4.5703125" style="55" customWidth="1"/>
    <col min="36" max="37" width="4.5703125" style="4" customWidth="1"/>
    <col min="38" max="38" width="4.5703125" style="55" customWidth="1"/>
    <col min="39" max="40" width="4.5703125" style="4" customWidth="1"/>
    <col min="41" max="41" width="4.5703125" style="55" customWidth="1"/>
    <col min="42" max="43" width="4.5703125" style="4" customWidth="1"/>
    <col min="44" max="44" width="4.5703125" style="55" customWidth="1"/>
    <col min="45" max="46" width="4.5703125" style="4" customWidth="1"/>
    <col min="47" max="47" width="4.5703125" style="55" customWidth="1"/>
    <col min="48" max="49" width="4.5703125" style="4" customWidth="1"/>
    <col min="50" max="50" width="4.5703125" style="55" customWidth="1"/>
    <col min="51" max="52" width="4.5703125" style="4" customWidth="1"/>
    <col min="53" max="53" width="4.5703125" style="55" customWidth="1"/>
    <col min="54" max="55" width="4.5703125" style="4" customWidth="1"/>
    <col min="56" max="56" width="4.5703125" style="55" customWidth="1"/>
    <col min="57" max="58" width="4.5703125" style="4" customWidth="1"/>
    <col min="59" max="59" width="4.5703125" style="55" customWidth="1"/>
    <col min="60" max="61" width="4.5703125" style="4" customWidth="1"/>
    <col min="62" max="62" width="4.5703125" style="55" customWidth="1"/>
    <col min="63" max="64" width="4.5703125" style="4" customWidth="1"/>
    <col min="65" max="65" width="4.5703125" style="55" customWidth="1"/>
    <col min="66" max="67" width="4.5703125" style="4" customWidth="1"/>
    <col min="68" max="68" width="4.5703125" style="55" customWidth="1"/>
    <col min="69" max="70" width="4.5703125" style="4" customWidth="1"/>
    <col min="71" max="71" width="4.5703125" style="55" customWidth="1"/>
    <col min="72" max="73" width="4.5703125" style="4" customWidth="1"/>
    <col min="74" max="74" width="4.5703125" style="55" customWidth="1"/>
    <col min="75" max="79" width="4.5703125" style="4" customWidth="1"/>
    <col min="80" max="80" width="4.5703125" style="55" customWidth="1"/>
    <col min="81" max="82" width="4.5703125" style="4" customWidth="1"/>
    <col min="83" max="83" width="4.5703125" style="55" customWidth="1"/>
    <col min="84" max="85" width="4.5703125" style="4" customWidth="1"/>
    <col min="86" max="86" width="4.5703125" style="55" customWidth="1"/>
    <col min="87" max="88" width="4.5703125" style="4" customWidth="1"/>
    <col min="89" max="89" width="4.5703125" style="55" customWidth="1"/>
    <col min="90" max="91" width="4.5703125" style="4" customWidth="1"/>
    <col min="92" max="92" width="4.5703125" style="55" customWidth="1"/>
    <col min="93" max="94" width="4.5703125" style="4" customWidth="1"/>
    <col min="95" max="95" width="4.5703125" style="55" customWidth="1"/>
    <col min="96" max="97" width="4.5703125" style="4" customWidth="1"/>
    <col min="98" max="98" width="4.5703125" style="55" customWidth="1"/>
    <col min="99" max="100" width="4.5703125" style="4" customWidth="1"/>
    <col min="101" max="101" width="4.5703125" style="55" customWidth="1"/>
    <col min="102" max="103" width="4.5703125" style="4" customWidth="1"/>
    <col min="104" max="104" width="4.5703125" style="55" customWidth="1"/>
    <col min="105" max="106" width="4.5703125" style="4" customWidth="1"/>
    <col min="107" max="107" width="4.5703125" style="55" customWidth="1"/>
    <col min="108" max="109" width="4.5703125" style="4" customWidth="1"/>
    <col min="110" max="110" width="4.5703125" style="55" customWidth="1"/>
    <col min="111" max="112" width="4.5703125" style="4" customWidth="1"/>
    <col min="113" max="113" width="4.5703125" style="55" customWidth="1"/>
    <col min="114" max="115" width="4.5703125" style="4" customWidth="1"/>
    <col min="116" max="116" width="4.5703125" style="55" customWidth="1"/>
    <col min="117" max="118" width="4.5703125" style="4" customWidth="1"/>
    <col min="119" max="119" width="4.5703125" style="55" customWidth="1"/>
    <col min="120" max="121" width="4.5703125" style="4" customWidth="1"/>
    <col min="122" max="122" width="4.5703125" style="55" customWidth="1"/>
    <col min="123" max="124" width="4.5703125" style="4" customWidth="1"/>
    <col min="125" max="125" width="4.5703125" style="55" customWidth="1"/>
    <col min="126" max="127" width="4.5703125" style="4" customWidth="1"/>
    <col min="128" max="128" width="4.5703125" style="55" customWidth="1"/>
    <col min="129" max="130" width="4.5703125" style="4" customWidth="1"/>
    <col min="131" max="131" width="4.5703125" style="55" customWidth="1"/>
    <col min="132" max="133" width="4.5703125" style="4" customWidth="1"/>
    <col min="134" max="134" width="4.5703125" style="55" customWidth="1"/>
    <col min="135" max="136" width="4.5703125" style="4" customWidth="1"/>
    <col min="137" max="137" width="4.5703125" style="55" customWidth="1"/>
    <col min="138" max="139" width="4.5703125" style="4" customWidth="1"/>
    <col min="140" max="140" width="4.5703125" style="55" customWidth="1"/>
    <col min="141" max="142" width="4.5703125" style="4" customWidth="1"/>
    <col min="143" max="143" width="4.5703125" style="55" customWidth="1"/>
    <col min="144" max="145" width="4.5703125" style="4" customWidth="1"/>
    <col min="146" max="173" width="4.5703125" style="55" customWidth="1"/>
    <col min="174" max="174" width="6.7109375" style="4" customWidth="1"/>
    <col min="175" max="175" width="6.7109375" style="58" customWidth="1"/>
    <col min="176" max="176" width="16.7109375" style="4" customWidth="1"/>
    <col min="177" max="177" width="13.5703125" style="4" customWidth="1"/>
    <col min="178" max="256" width="9.140625" style="4"/>
    <col min="257" max="257" width="4.140625" style="4" customWidth="1"/>
    <col min="258" max="258" width="11.42578125" style="4" customWidth="1"/>
    <col min="259" max="259" width="16" style="4" customWidth="1"/>
    <col min="260" max="260" width="6.28515625" style="4" customWidth="1"/>
    <col min="261" max="261" width="11.140625" style="4" customWidth="1"/>
    <col min="262" max="262" width="5.140625" style="4" customWidth="1"/>
    <col min="263" max="263" width="5" style="4" customWidth="1"/>
    <col min="264" max="275" width="4.5703125" style="4" customWidth="1"/>
    <col min="276" max="276" width="5.28515625" style="4" customWidth="1"/>
    <col min="277" max="277" width="5" style="4" customWidth="1"/>
    <col min="278" max="278" width="5.140625" style="4" customWidth="1"/>
    <col min="279" max="279" width="6.28515625" style="4" customWidth="1"/>
    <col min="280" max="429" width="4.5703125" style="4" customWidth="1"/>
    <col min="430" max="431" width="6.7109375" style="4" customWidth="1"/>
    <col min="432" max="432" width="10.85546875" style="4" customWidth="1"/>
    <col min="433" max="433" width="13.5703125" style="4" customWidth="1"/>
    <col min="434" max="512" width="9.140625" style="4"/>
    <col min="513" max="513" width="4.140625" style="4" customWidth="1"/>
    <col min="514" max="514" width="11.42578125" style="4" customWidth="1"/>
    <col min="515" max="515" width="16" style="4" customWidth="1"/>
    <col min="516" max="516" width="6.28515625" style="4" customWidth="1"/>
    <col min="517" max="517" width="11.140625" style="4" customWidth="1"/>
    <col min="518" max="518" width="5.140625" style="4" customWidth="1"/>
    <col min="519" max="519" width="5" style="4" customWidth="1"/>
    <col min="520" max="531" width="4.5703125" style="4" customWidth="1"/>
    <col min="532" max="532" width="5.28515625" style="4" customWidth="1"/>
    <col min="533" max="533" width="5" style="4" customWidth="1"/>
    <col min="534" max="534" width="5.140625" style="4" customWidth="1"/>
    <col min="535" max="535" width="6.28515625" style="4" customWidth="1"/>
    <col min="536" max="685" width="4.5703125" style="4" customWidth="1"/>
    <col min="686" max="687" width="6.7109375" style="4" customWidth="1"/>
    <col min="688" max="688" width="10.85546875" style="4" customWidth="1"/>
    <col min="689" max="689" width="13.5703125" style="4" customWidth="1"/>
    <col min="690" max="768" width="9.140625" style="4"/>
    <col min="769" max="769" width="4.140625" style="4" customWidth="1"/>
    <col min="770" max="770" width="11.42578125" style="4" customWidth="1"/>
    <col min="771" max="771" width="16" style="4" customWidth="1"/>
    <col min="772" max="772" width="6.28515625" style="4" customWidth="1"/>
    <col min="773" max="773" width="11.140625" style="4" customWidth="1"/>
    <col min="774" max="774" width="5.140625" style="4" customWidth="1"/>
    <col min="775" max="775" width="5" style="4" customWidth="1"/>
    <col min="776" max="787" width="4.5703125" style="4" customWidth="1"/>
    <col min="788" max="788" width="5.28515625" style="4" customWidth="1"/>
    <col min="789" max="789" width="5" style="4" customWidth="1"/>
    <col min="790" max="790" width="5.140625" style="4" customWidth="1"/>
    <col min="791" max="791" width="6.28515625" style="4" customWidth="1"/>
    <col min="792" max="941" width="4.5703125" style="4" customWidth="1"/>
    <col min="942" max="943" width="6.7109375" style="4" customWidth="1"/>
    <col min="944" max="944" width="10.85546875" style="4" customWidth="1"/>
    <col min="945" max="945" width="13.5703125" style="4" customWidth="1"/>
    <col min="946" max="1024" width="9.140625" style="4"/>
    <col min="1025" max="1025" width="4.140625" style="4" customWidth="1"/>
    <col min="1026" max="1026" width="11.42578125" style="4" customWidth="1"/>
    <col min="1027" max="1027" width="16" style="4" customWidth="1"/>
    <col min="1028" max="1028" width="6.28515625" style="4" customWidth="1"/>
    <col min="1029" max="1029" width="11.140625" style="4" customWidth="1"/>
    <col min="1030" max="1030" width="5.140625" style="4" customWidth="1"/>
    <col min="1031" max="1031" width="5" style="4" customWidth="1"/>
    <col min="1032" max="1043" width="4.5703125" style="4" customWidth="1"/>
    <col min="1044" max="1044" width="5.28515625" style="4" customWidth="1"/>
    <col min="1045" max="1045" width="5" style="4" customWidth="1"/>
    <col min="1046" max="1046" width="5.140625" style="4" customWidth="1"/>
    <col min="1047" max="1047" width="6.28515625" style="4" customWidth="1"/>
    <col min="1048" max="1197" width="4.5703125" style="4" customWidth="1"/>
    <col min="1198" max="1199" width="6.7109375" style="4" customWidth="1"/>
    <col min="1200" max="1200" width="10.85546875" style="4" customWidth="1"/>
    <col min="1201" max="1201" width="13.5703125" style="4" customWidth="1"/>
    <col min="1202" max="1280" width="9.140625" style="4"/>
    <col min="1281" max="1281" width="4.140625" style="4" customWidth="1"/>
    <col min="1282" max="1282" width="11.42578125" style="4" customWidth="1"/>
    <col min="1283" max="1283" width="16" style="4" customWidth="1"/>
    <col min="1284" max="1284" width="6.28515625" style="4" customWidth="1"/>
    <col min="1285" max="1285" width="11.140625" style="4" customWidth="1"/>
    <col min="1286" max="1286" width="5.140625" style="4" customWidth="1"/>
    <col min="1287" max="1287" width="5" style="4" customWidth="1"/>
    <col min="1288" max="1299" width="4.5703125" style="4" customWidth="1"/>
    <col min="1300" max="1300" width="5.28515625" style="4" customWidth="1"/>
    <col min="1301" max="1301" width="5" style="4" customWidth="1"/>
    <col min="1302" max="1302" width="5.140625" style="4" customWidth="1"/>
    <col min="1303" max="1303" width="6.28515625" style="4" customWidth="1"/>
    <col min="1304" max="1453" width="4.5703125" style="4" customWidth="1"/>
    <col min="1454" max="1455" width="6.7109375" style="4" customWidth="1"/>
    <col min="1456" max="1456" width="10.85546875" style="4" customWidth="1"/>
    <col min="1457" max="1457" width="13.5703125" style="4" customWidth="1"/>
    <col min="1458" max="1536" width="9.140625" style="4"/>
    <col min="1537" max="1537" width="4.140625" style="4" customWidth="1"/>
    <col min="1538" max="1538" width="11.42578125" style="4" customWidth="1"/>
    <col min="1539" max="1539" width="16" style="4" customWidth="1"/>
    <col min="1540" max="1540" width="6.28515625" style="4" customWidth="1"/>
    <col min="1541" max="1541" width="11.140625" style="4" customWidth="1"/>
    <col min="1542" max="1542" width="5.140625" style="4" customWidth="1"/>
    <col min="1543" max="1543" width="5" style="4" customWidth="1"/>
    <col min="1544" max="1555" width="4.5703125" style="4" customWidth="1"/>
    <col min="1556" max="1556" width="5.28515625" style="4" customWidth="1"/>
    <col min="1557" max="1557" width="5" style="4" customWidth="1"/>
    <col min="1558" max="1558" width="5.140625" style="4" customWidth="1"/>
    <col min="1559" max="1559" width="6.28515625" style="4" customWidth="1"/>
    <col min="1560" max="1709" width="4.5703125" style="4" customWidth="1"/>
    <col min="1710" max="1711" width="6.7109375" style="4" customWidth="1"/>
    <col min="1712" max="1712" width="10.85546875" style="4" customWidth="1"/>
    <col min="1713" max="1713" width="13.5703125" style="4" customWidth="1"/>
    <col min="1714" max="1792" width="9.140625" style="4"/>
    <col min="1793" max="1793" width="4.140625" style="4" customWidth="1"/>
    <col min="1794" max="1794" width="11.42578125" style="4" customWidth="1"/>
    <col min="1795" max="1795" width="16" style="4" customWidth="1"/>
    <col min="1796" max="1796" width="6.28515625" style="4" customWidth="1"/>
    <col min="1797" max="1797" width="11.140625" style="4" customWidth="1"/>
    <col min="1798" max="1798" width="5.140625" style="4" customWidth="1"/>
    <col min="1799" max="1799" width="5" style="4" customWidth="1"/>
    <col min="1800" max="1811" width="4.5703125" style="4" customWidth="1"/>
    <col min="1812" max="1812" width="5.28515625" style="4" customWidth="1"/>
    <col min="1813" max="1813" width="5" style="4" customWidth="1"/>
    <col min="1814" max="1814" width="5.140625" style="4" customWidth="1"/>
    <col min="1815" max="1815" width="6.28515625" style="4" customWidth="1"/>
    <col min="1816" max="1965" width="4.5703125" style="4" customWidth="1"/>
    <col min="1966" max="1967" width="6.7109375" style="4" customWidth="1"/>
    <col min="1968" max="1968" width="10.85546875" style="4" customWidth="1"/>
    <col min="1969" max="1969" width="13.5703125" style="4" customWidth="1"/>
    <col min="1970" max="2048" width="9.140625" style="4"/>
    <col min="2049" max="2049" width="4.140625" style="4" customWidth="1"/>
    <col min="2050" max="2050" width="11.42578125" style="4" customWidth="1"/>
    <col min="2051" max="2051" width="16" style="4" customWidth="1"/>
    <col min="2052" max="2052" width="6.28515625" style="4" customWidth="1"/>
    <col min="2053" max="2053" width="11.140625" style="4" customWidth="1"/>
    <col min="2054" max="2054" width="5.140625" style="4" customWidth="1"/>
    <col min="2055" max="2055" width="5" style="4" customWidth="1"/>
    <col min="2056" max="2067" width="4.5703125" style="4" customWidth="1"/>
    <col min="2068" max="2068" width="5.28515625" style="4" customWidth="1"/>
    <col min="2069" max="2069" width="5" style="4" customWidth="1"/>
    <col min="2070" max="2070" width="5.140625" style="4" customWidth="1"/>
    <col min="2071" max="2071" width="6.28515625" style="4" customWidth="1"/>
    <col min="2072" max="2221" width="4.5703125" style="4" customWidth="1"/>
    <col min="2222" max="2223" width="6.7109375" style="4" customWidth="1"/>
    <col min="2224" max="2224" width="10.85546875" style="4" customWidth="1"/>
    <col min="2225" max="2225" width="13.5703125" style="4" customWidth="1"/>
    <col min="2226" max="2304" width="9.140625" style="4"/>
    <col min="2305" max="2305" width="4.140625" style="4" customWidth="1"/>
    <col min="2306" max="2306" width="11.42578125" style="4" customWidth="1"/>
    <col min="2307" max="2307" width="16" style="4" customWidth="1"/>
    <col min="2308" max="2308" width="6.28515625" style="4" customWidth="1"/>
    <col min="2309" max="2309" width="11.140625" style="4" customWidth="1"/>
    <col min="2310" max="2310" width="5.140625" style="4" customWidth="1"/>
    <col min="2311" max="2311" width="5" style="4" customWidth="1"/>
    <col min="2312" max="2323" width="4.5703125" style="4" customWidth="1"/>
    <col min="2324" max="2324" width="5.28515625" style="4" customWidth="1"/>
    <col min="2325" max="2325" width="5" style="4" customWidth="1"/>
    <col min="2326" max="2326" width="5.140625" style="4" customWidth="1"/>
    <col min="2327" max="2327" width="6.28515625" style="4" customWidth="1"/>
    <col min="2328" max="2477" width="4.5703125" style="4" customWidth="1"/>
    <col min="2478" max="2479" width="6.7109375" style="4" customWidth="1"/>
    <col min="2480" max="2480" width="10.85546875" style="4" customWidth="1"/>
    <col min="2481" max="2481" width="13.5703125" style="4" customWidth="1"/>
    <col min="2482" max="2560" width="9.140625" style="4"/>
    <col min="2561" max="2561" width="4.140625" style="4" customWidth="1"/>
    <col min="2562" max="2562" width="11.42578125" style="4" customWidth="1"/>
    <col min="2563" max="2563" width="16" style="4" customWidth="1"/>
    <col min="2564" max="2564" width="6.28515625" style="4" customWidth="1"/>
    <col min="2565" max="2565" width="11.140625" style="4" customWidth="1"/>
    <col min="2566" max="2566" width="5.140625" style="4" customWidth="1"/>
    <col min="2567" max="2567" width="5" style="4" customWidth="1"/>
    <col min="2568" max="2579" width="4.5703125" style="4" customWidth="1"/>
    <col min="2580" max="2580" width="5.28515625" style="4" customWidth="1"/>
    <col min="2581" max="2581" width="5" style="4" customWidth="1"/>
    <col min="2582" max="2582" width="5.140625" style="4" customWidth="1"/>
    <col min="2583" max="2583" width="6.28515625" style="4" customWidth="1"/>
    <col min="2584" max="2733" width="4.5703125" style="4" customWidth="1"/>
    <col min="2734" max="2735" width="6.7109375" style="4" customWidth="1"/>
    <col min="2736" max="2736" width="10.85546875" style="4" customWidth="1"/>
    <col min="2737" max="2737" width="13.5703125" style="4" customWidth="1"/>
    <col min="2738" max="2816" width="9.140625" style="4"/>
    <col min="2817" max="2817" width="4.140625" style="4" customWidth="1"/>
    <col min="2818" max="2818" width="11.42578125" style="4" customWidth="1"/>
    <col min="2819" max="2819" width="16" style="4" customWidth="1"/>
    <col min="2820" max="2820" width="6.28515625" style="4" customWidth="1"/>
    <col min="2821" max="2821" width="11.140625" style="4" customWidth="1"/>
    <col min="2822" max="2822" width="5.140625" style="4" customWidth="1"/>
    <col min="2823" max="2823" width="5" style="4" customWidth="1"/>
    <col min="2824" max="2835" width="4.5703125" style="4" customWidth="1"/>
    <col min="2836" max="2836" width="5.28515625" style="4" customWidth="1"/>
    <col min="2837" max="2837" width="5" style="4" customWidth="1"/>
    <col min="2838" max="2838" width="5.140625" style="4" customWidth="1"/>
    <col min="2839" max="2839" width="6.28515625" style="4" customWidth="1"/>
    <col min="2840" max="2989" width="4.5703125" style="4" customWidth="1"/>
    <col min="2990" max="2991" width="6.7109375" style="4" customWidth="1"/>
    <col min="2992" max="2992" width="10.85546875" style="4" customWidth="1"/>
    <col min="2993" max="2993" width="13.5703125" style="4" customWidth="1"/>
    <col min="2994" max="3072" width="9.140625" style="4"/>
    <col min="3073" max="3073" width="4.140625" style="4" customWidth="1"/>
    <col min="3074" max="3074" width="11.42578125" style="4" customWidth="1"/>
    <col min="3075" max="3075" width="16" style="4" customWidth="1"/>
    <col min="3076" max="3076" width="6.28515625" style="4" customWidth="1"/>
    <col min="3077" max="3077" width="11.140625" style="4" customWidth="1"/>
    <col min="3078" max="3078" width="5.140625" style="4" customWidth="1"/>
    <col min="3079" max="3079" width="5" style="4" customWidth="1"/>
    <col min="3080" max="3091" width="4.5703125" style="4" customWidth="1"/>
    <col min="3092" max="3092" width="5.28515625" style="4" customWidth="1"/>
    <col min="3093" max="3093" width="5" style="4" customWidth="1"/>
    <col min="3094" max="3094" width="5.140625" style="4" customWidth="1"/>
    <col min="3095" max="3095" width="6.28515625" style="4" customWidth="1"/>
    <col min="3096" max="3245" width="4.5703125" style="4" customWidth="1"/>
    <col min="3246" max="3247" width="6.7109375" style="4" customWidth="1"/>
    <col min="3248" max="3248" width="10.85546875" style="4" customWidth="1"/>
    <col min="3249" max="3249" width="13.5703125" style="4" customWidth="1"/>
    <col min="3250" max="3328" width="9.140625" style="4"/>
    <col min="3329" max="3329" width="4.140625" style="4" customWidth="1"/>
    <col min="3330" max="3330" width="11.42578125" style="4" customWidth="1"/>
    <col min="3331" max="3331" width="16" style="4" customWidth="1"/>
    <col min="3332" max="3332" width="6.28515625" style="4" customWidth="1"/>
    <col min="3333" max="3333" width="11.140625" style="4" customWidth="1"/>
    <col min="3334" max="3334" width="5.140625" style="4" customWidth="1"/>
    <col min="3335" max="3335" width="5" style="4" customWidth="1"/>
    <col min="3336" max="3347" width="4.5703125" style="4" customWidth="1"/>
    <col min="3348" max="3348" width="5.28515625" style="4" customWidth="1"/>
    <col min="3349" max="3349" width="5" style="4" customWidth="1"/>
    <col min="3350" max="3350" width="5.140625" style="4" customWidth="1"/>
    <col min="3351" max="3351" width="6.28515625" style="4" customWidth="1"/>
    <col min="3352" max="3501" width="4.5703125" style="4" customWidth="1"/>
    <col min="3502" max="3503" width="6.7109375" style="4" customWidth="1"/>
    <col min="3504" max="3504" width="10.85546875" style="4" customWidth="1"/>
    <col min="3505" max="3505" width="13.5703125" style="4" customWidth="1"/>
    <col min="3506" max="3584" width="9.140625" style="4"/>
    <col min="3585" max="3585" width="4.140625" style="4" customWidth="1"/>
    <col min="3586" max="3586" width="11.42578125" style="4" customWidth="1"/>
    <col min="3587" max="3587" width="16" style="4" customWidth="1"/>
    <col min="3588" max="3588" width="6.28515625" style="4" customWidth="1"/>
    <col min="3589" max="3589" width="11.140625" style="4" customWidth="1"/>
    <col min="3590" max="3590" width="5.140625" style="4" customWidth="1"/>
    <col min="3591" max="3591" width="5" style="4" customWidth="1"/>
    <col min="3592" max="3603" width="4.5703125" style="4" customWidth="1"/>
    <col min="3604" max="3604" width="5.28515625" style="4" customWidth="1"/>
    <col min="3605" max="3605" width="5" style="4" customWidth="1"/>
    <col min="3606" max="3606" width="5.140625" style="4" customWidth="1"/>
    <col min="3607" max="3607" width="6.28515625" style="4" customWidth="1"/>
    <col min="3608" max="3757" width="4.5703125" style="4" customWidth="1"/>
    <col min="3758" max="3759" width="6.7109375" style="4" customWidth="1"/>
    <col min="3760" max="3760" width="10.85546875" style="4" customWidth="1"/>
    <col min="3761" max="3761" width="13.5703125" style="4" customWidth="1"/>
    <col min="3762" max="3840" width="9.140625" style="4"/>
    <col min="3841" max="3841" width="4.140625" style="4" customWidth="1"/>
    <col min="3842" max="3842" width="11.42578125" style="4" customWidth="1"/>
    <col min="3843" max="3843" width="16" style="4" customWidth="1"/>
    <col min="3844" max="3844" width="6.28515625" style="4" customWidth="1"/>
    <col min="3845" max="3845" width="11.140625" style="4" customWidth="1"/>
    <col min="3846" max="3846" width="5.140625" style="4" customWidth="1"/>
    <col min="3847" max="3847" width="5" style="4" customWidth="1"/>
    <col min="3848" max="3859" width="4.5703125" style="4" customWidth="1"/>
    <col min="3860" max="3860" width="5.28515625" style="4" customWidth="1"/>
    <col min="3861" max="3861" width="5" style="4" customWidth="1"/>
    <col min="3862" max="3862" width="5.140625" style="4" customWidth="1"/>
    <col min="3863" max="3863" width="6.28515625" style="4" customWidth="1"/>
    <col min="3864" max="4013" width="4.5703125" style="4" customWidth="1"/>
    <col min="4014" max="4015" width="6.7109375" style="4" customWidth="1"/>
    <col min="4016" max="4016" width="10.85546875" style="4" customWidth="1"/>
    <col min="4017" max="4017" width="13.5703125" style="4" customWidth="1"/>
    <col min="4018" max="4096" width="9.140625" style="4"/>
    <col min="4097" max="4097" width="4.140625" style="4" customWidth="1"/>
    <col min="4098" max="4098" width="11.42578125" style="4" customWidth="1"/>
    <col min="4099" max="4099" width="16" style="4" customWidth="1"/>
    <col min="4100" max="4100" width="6.28515625" style="4" customWidth="1"/>
    <col min="4101" max="4101" width="11.140625" style="4" customWidth="1"/>
    <col min="4102" max="4102" width="5.140625" style="4" customWidth="1"/>
    <col min="4103" max="4103" width="5" style="4" customWidth="1"/>
    <col min="4104" max="4115" width="4.5703125" style="4" customWidth="1"/>
    <col min="4116" max="4116" width="5.28515625" style="4" customWidth="1"/>
    <col min="4117" max="4117" width="5" style="4" customWidth="1"/>
    <col min="4118" max="4118" width="5.140625" style="4" customWidth="1"/>
    <col min="4119" max="4119" width="6.28515625" style="4" customWidth="1"/>
    <col min="4120" max="4269" width="4.5703125" style="4" customWidth="1"/>
    <col min="4270" max="4271" width="6.7109375" style="4" customWidth="1"/>
    <col min="4272" max="4272" width="10.85546875" style="4" customWidth="1"/>
    <col min="4273" max="4273" width="13.5703125" style="4" customWidth="1"/>
    <col min="4274" max="4352" width="9.140625" style="4"/>
    <col min="4353" max="4353" width="4.140625" style="4" customWidth="1"/>
    <col min="4354" max="4354" width="11.42578125" style="4" customWidth="1"/>
    <col min="4355" max="4355" width="16" style="4" customWidth="1"/>
    <col min="4356" max="4356" width="6.28515625" style="4" customWidth="1"/>
    <col min="4357" max="4357" width="11.140625" style="4" customWidth="1"/>
    <col min="4358" max="4358" width="5.140625" style="4" customWidth="1"/>
    <col min="4359" max="4359" width="5" style="4" customWidth="1"/>
    <col min="4360" max="4371" width="4.5703125" style="4" customWidth="1"/>
    <col min="4372" max="4372" width="5.28515625" style="4" customWidth="1"/>
    <col min="4373" max="4373" width="5" style="4" customWidth="1"/>
    <col min="4374" max="4374" width="5.140625" style="4" customWidth="1"/>
    <col min="4375" max="4375" width="6.28515625" style="4" customWidth="1"/>
    <col min="4376" max="4525" width="4.5703125" style="4" customWidth="1"/>
    <col min="4526" max="4527" width="6.7109375" style="4" customWidth="1"/>
    <col min="4528" max="4528" width="10.85546875" style="4" customWidth="1"/>
    <col min="4529" max="4529" width="13.5703125" style="4" customWidth="1"/>
    <col min="4530" max="4608" width="9.140625" style="4"/>
    <col min="4609" max="4609" width="4.140625" style="4" customWidth="1"/>
    <col min="4610" max="4610" width="11.42578125" style="4" customWidth="1"/>
    <col min="4611" max="4611" width="16" style="4" customWidth="1"/>
    <col min="4612" max="4612" width="6.28515625" style="4" customWidth="1"/>
    <col min="4613" max="4613" width="11.140625" style="4" customWidth="1"/>
    <col min="4614" max="4614" width="5.140625" style="4" customWidth="1"/>
    <col min="4615" max="4615" width="5" style="4" customWidth="1"/>
    <col min="4616" max="4627" width="4.5703125" style="4" customWidth="1"/>
    <col min="4628" max="4628" width="5.28515625" style="4" customWidth="1"/>
    <col min="4629" max="4629" width="5" style="4" customWidth="1"/>
    <col min="4630" max="4630" width="5.140625" style="4" customWidth="1"/>
    <col min="4631" max="4631" width="6.28515625" style="4" customWidth="1"/>
    <col min="4632" max="4781" width="4.5703125" style="4" customWidth="1"/>
    <col min="4782" max="4783" width="6.7109375" style="4" customWidth="1"/>
    <col min="4784" max="4784" width="10.85546875" style="4" customWidth="1"/>
    <col min="4785" max="4785" width="13.5703125" style="4" customWidth="1"/>
    <col min="4786" max="4864" width="9.140625" style="4"/>
    <col min="4865" max="4865" width="4.140625" style="4" customWidth="1"/>
    <col min="4866" max="4866" width="11.42578125" style="4" customWidth="1"/>
    <col min="4867" max="4867" width="16" style="4" customWidth="1"/>
    <col min="4868" max="4868" width="6.28515625" style="4" customWidth="1"/>
    <col min="4869" max="4869" width="11.140625" style="4" customWidth="1"/>
    <col min="4870" max="4870" width="5.140625" style="4" customWidth="1"/>
    <col min="4871" max="4871" width="5" style="4" customWidth="1"/>
    <col min="4872" max="4883" width="4.5703125" style="4" customWidth="1"/>
    <col min="4884" max="4884" width="5.28515625" style="4" customWidth="1"/>
    <col min="4885" max="4885" width="5" style="4" customWidth="1"/>
    <col min="4886" max="4886" width="5.140625" style="4" customWidth="1"/>
    <col min="4887" max="4887" width="6.28515625" style="4" customWidth="1"/>
    <col min="4888" max="5037" width="4.5703125" style="4" customWidth="1"/>
    <col min="5038" max="5039" width="6.7109375" style="4" customWidth="1"/>
    <col min="5040" max="5040" width="10.85546875" style="4" customWidth="1"/>
    <col min="5041" max="5041" width="13.5703125" style="4" customWidth="1"/>
    <col min="5042" max="5120" width="9.140625" style="4"/>
    <col min="5121" max="5121" width="4.140625" style="4" customWidth="1"/>
    <col min="5122" max="5122" width="11.42578125" style="4" customWidth="1"/>
    <col min="5123" max="5123" width="16" style="4" customWidth="1"/>
    <col min="5124" max="5124" width="6.28515625" style="4" customWidth="1"/>
    <col min="5125" max="5125" width="11.140625" style="4" customWidth="1"/>
    <col min="5126" max="5126" width="5.140625" style="4" customWidth="1"/>
    <col min="5127" max="5127" width="5" style="4" customWidth="1"/>
    <col min="5128" max="5139" width="4.5703125" style="4" customWidth="1"/>
    <col min="5140" max="5140" width="5.28515625" style="4" customWidth="1"/>
    <col min="5141" max="5141" width="5" style="4" customWidth="1"/>
    <col min="5142" max="5142" width="5.140625" style="4" customWidth="1"/>
    <col min="5143" max="5143" width="6.28515625" style="4" customWidth="1"/>
    <col min="5144" max="5293" width="4.5703125" style="4" customWidth="1"/>
    <col min="5294" max="5295" width="6.7109375" style="4" customWidth="1"/>
    <col min="5296" max="5296" width="10.85546875" style="4" customWidth="1"/>
    <col min="5297" max="5297" width="13.5703125" style="4" customWidth="1"/>
    <col min="5298" max="5376" width="9.140625" style="4"/>
    <col min="5377" max="5377" width="4.140625" style="4" customWidth="1"/>
    <col min="5378" max="5378" width="11.42578125" style="4" customWidth="1"/>
    <col min="5379" max="5379" width="16" style="4" customWidth="1"/>
    <col min="5380" max="5380" width="6.28515625" style="4" customWidth="1"/>
    <col min="5381" max="5381" width="11.140625" style="4" customWidth="1"/>
    <col min="5382" max="5382" width="5.140625" style="4" customWidth="1"/>
    <col min="5383" max="5383" width="5" style="4" customWidth="1"/>
    <col min="5384" max="5395" width="4.5703125" style="4" customWidth="1"/>
    <col min="5396" max="5396" width="5.28515625" style="4" customWidth="1"/>
    <col min="5397" max="5397" width="5" style="4" customWidth="1"/>
    <col min="5398" max="5398" width="5.140625" style="4" customWidth="1"/>
    <col min="5399" max="5399" width="6.28515625" style="4" customWidth="1"/>
    <col min="5400" max="5549" width="4.5703125" style="4" customWidth="1"/>
    <col min="5550" max="5551" width="6.7109375" style="4" customWidth="1"/>
    <col min="5552" max="5552" width="10.85546875" style="4" customWidth="1"/>
    <col min="5553" max="5553" width="13.5703125" style="4" customWidth="1"/>
    <col min="5554" max="5632" width="9.140625" style="4"/>
    <col min="5633" max="5633" width="4.140625" style="4" customWidth="1"/>
    <col min="5634" max="5634" width="11.42578125" style="4" customWidth="1"/>
    <col min="5635" max="5635" width="16" style="4" customWidth="1"/>
    <col min="5636" max="5636" width="6.28515625" style="4" customWidth="1"/>
    <col min="5637" max="5637" width="11.140625" style="4" customWidth="1"/>
    <col min="5638" max="5638" width="5.140625" style="4" customWidth="1"/>
    <col min="5639" max="5639" width="5" style="4" customWidth="1"/>
    <col min="5640" max="5651" width="4.5703125" style="4" customWidth="1"/>
    <col min="5652" max="5652" width="5.28515625" style="4" customWidth="1"/>
    <col min="5653" max="5653" width="5" style="4" customWidth="1"/>
    <col min="5654" max="5654" width="5.140625" style="4" customWidth="1"/>
    <col min="5655" max="5655" width="6.28515625" style="4" customWidth="1"/>
    <col min="5656" max="5805" width="4.5703125" style="4" customWidth="1"/>
    <col min="5806" max="5807" width="6.7109375" style="4" customWidth="1"/>
    <col min="5808" max="5808" width="10.85546875" style="4" customWidth="1"/>
    <col min="5809" max="5809" width="13.5703125" style="4" customWidth="1"/>
    <col min="5810" max="5888" width="9.140625" style="4"/>
    <col min="5889" max="5889" width="4.140625" style="4" customWidth="1"/>
    <col min="5890" max="5890" width="11.42578125" style="4" customWidth="1"/>
    <col min="5891" max="5891" width="16" style="4" customWidth="1"/>
    <col min="5892" max="5892" width="6.28515625" style="4" customWidth="1"/>
    <col min="5893" max="5893" width="11.140625" style="4" customWidth="1"/>
    <col min="5894" max="5894" width="5.140625" style="4" customWidth="1"/>
    <col min="5895" max="5895" width="5" style="4" customWidth="1"/>
    <col min="5896" max="5907" width="4.5703125" style="4" customWidth="1"/>
    <col min="5908" max="5908" width="5.28515625" style="4" customWidth="1"/>
    <col min="5909" max="5909" width="5" style="4" customWidth="1"/>
    <col min="5910" max="5910" width="5.140625" style="4" customWidth="1"/>
    <col min="5911" max="5911" width="6.28515625" style="4" customWidth="1"/>
    <col min="5912" max="6061" width="4.5703125" style="4" customWidth="1"/>
    <col min="6062" max="6063" width="6.7109375" style="4" customWidth="1"/>
    <col min="6064" max="6064" width="10.85546875" style="4" customWidth="1"/>
    <col min="6065" max="6065" width="13.5703125" style="4" customWidth="1"/>
    <col min="6066" max="6144" width="9.140625" style="4"/>
    <col min="6145" max="6145" width="4.140625" style="4" customWidth="1"/>
    <col min="6146" max="6146" width="11.42578125" style="4" customWidth="1"/>
    <col min="6147" max="6147" width="16" style="4" customWidth="1"/>
    <col min="6148" max="6148" width="6.28515625" style="4" customWidth="1"/>
    <col min="6149" max="6149" width="11.140625" style="4" customWidth="1"/>
    <col min="6150" max="6150" width="5.140625" style="4" customWidth="1"/>
    <col min="6151" max="6151" width="5" style="4" customWidth="1"/>
    <col min="6152" max="6163" width="4.5703125" style="4" customWidth="1"/>
    <col min="6164" max="6164" width="5.28515625" style="4" customWidth="1"/>
    <col min="6165" max="6165" width="5" style="4" customWidth="1"/>
    <col min="6166" max="6166" width="5.140625" style="4" customWidth="1"/>
    <col min="6167" max="6167" width="6.28515625" style="4" customWidth="1"/>
    <col min="6168" max="6317" width="4.5703125" style="4" customWidth="1"/>
    <col min="6318" max="6319" width="6.7109375" style="4" customWidth="1"/>
    <col min="6320" max="6320" width="10.85546875" style="4" customWidth="1"/>
    <col min="6321" max="6321" width="13.5703125" style="4" customWidth="1"/>
    <col min="6322" max="6400" width="9.140625" style="4"/>
    <col min="6401" max="6401" width="4.140625" style="4" customWidth="1"/>
    <col min="6402" max="6402" width="11.42578125" style="4" customWidth="1"/>
    <col min="6403" max="6403" width="16" style="4" customWidth="1"/>
    <col min="6404" max="6404" width="6.28515625" style="4" customWidth="1"/>
    <col min="6405" max="6405" width="11.140625" style="4" customWidth="1"/>
    <col min="6406" max="6406" width="5.140625" style="4" customWidth="1"/>
    <col min="6407" max="6407" width="5" style="4" customWidth="1"/>
    <col min="6408" max="6419" width="4.5703125" style="4" customWidth="1"/>
    <col min="6420" max="6420" width="5.28515625" style="4" customWidth="1"/>
    <col min="6421" max="6421" width="5" style="4" customWidth="1"/>
    <col min="6422" max="6422" width="5.140625" style="4" customWidth="1"/>
    <col min="6423" max="6423" width="6.28515625" style="4" customWidth="1"/>
    <col min="6424" max="6573" width="4.5703125" style="4" customWidth="1"/>
    <col min="6574" max="6575" width="6.7109375" style="4" customWidth="1"/>
    <col min="6576" max="6576" width="10.85546875" style="4" customWidth="1"/>
    <col min="6577" max="6577" width="13.5703125" style="4" customWidth="1"/>
    <col min="6578" max="6656" width="9.140625" style="4"/>
    <col min="6657" max="6657" width="4.140625" style="4" customWidth="1"/>
    <col min="6658" max="6658" width="11.42578125" style="4" customWidth="1"/>
    <col min="6659" max="6659" width="16" style="4" customWidth="1"/>
    <col min="6660" max="6660" width="6.28515625" style="4" customWidth="1"/>
    <col min="6661" max="6661" width="11.140625" style="4" customWidth="1"/>
    <col min="6662" max="6662" width="5.140625" style="4" customWidth="1"/>
    <col min="6663" max="6663" width="5" style="4" customWidth="1"/>
    <col min="6664" max="6675" width="4.5703125" style="4" customWidth="1"/>
    <col min="6676" max="6676" width="5.28515625" style="4" customWidth="1"/>
    <col min="6677" max="6677" width="5" style="4" customWidth="1"/>
    <col min="6678" max="6678" width="5.140625" style="4" customWidth="1"/>
    <col min="6679" max="6679" width="6.28515625" style="4" customWidth="1"/>
    <col min="6680" max="6829" width="4.5703125" style="4" customWidth="1"/>
    <col min="6830" max="6831" width="6.7109375" style="4" customWidth="1"/>
    <col min="6832" max="6832" width="10.85546875" style="4" customWidth="1"/>
    <col min="6833" max="6833" width="13.5703125" style="4" customWidth="1"/>
    <col min="6834" max="6912" width="9.140625" style="4"/>
    <col min="6913" max="6913" width="4.140625" style="4" customWidth="1"/>
    <col min="6914" max="6914" width="11.42578125" style="4" customWidth="1"/>
    <col min="6915" max="6915" width="16" style="4" customWidth="1"/>
    <col min="6916" max="6916" width="6.28515625" style="4" customWidth="1"/>
    <col min="6917" max="6917" width="11.140625" style="4" customWidth="1"/>
    <col min="6918" max="6918" width="5.140625" style="4" customWidth="1"/>
    <col min="6919" max="6919" width="5" style="4" customWidth="1"/>
    <col min="6920" max="6931" width="4.5703125" style="4" customWidth="1"/>
    <col min="6932" max="6932" width="5.28515625" style="4" customWidth="1"/>
    <col min="6933" max="6933" width="5" style="4" customWidth="1"/>
    <col min="6934" max="6934" width="5.140625" style="4" customWidth="1"/>
    <col min="6935" max="6935" width="6.28515625" style="4" customWidth="1"/>
    <col min="6936" max="7085" width="4.5703125" style="4" customWidth="1"/>
    <col min="7086" max="7087" width="6.7109375" style="4" customWidth="1"/>
    <col min="7088" max="7088" width="10.85546875" style="4" customWidth="1"/>
    <col min="7089" max="7089" width="13.5703125" style="4" customWidth="1"/>
    <col min="7090" max="7168" width="9.140625" style="4"/>
    <col min="7169" max="7169" width="4.140625" style="4" customWidth="1"/>
    <col min="7170" max="7170" width="11.42578125" style="4" customWidth="1"/>
    <col min="7171" max="7171" width="16" style="4" customWidth="1"/>
    <col min="7172" max="7172" width="6.28515625" style="4" customWidth="1"/>
    <col min="7173" max="7173" width="11.140625" style="4" customWidth="1"/>
    <col min="7174" max="7174" width="5.140625" style="4" customWidth="1"/>
    <col min="7175" max="7175" width="5" style="4" customWidth="1"/>
    <col min="7176" max="7187" width="4.5703125" style="4" customWidth="1"/>
    <col min="7188" max="7188" width="5.28515625" style="4" customWidth="1"/>
    <col min="7189" max="7189" width="5" style="4" customWidth="1"/>
    <col min="7190" max="7190" width="5.140625" style="4" customWidth="1"/>
    <col min="7191" max="7191" width="6.28515625" style="4" customWidth="1"/>
    <col min="7192" max="7341" width="4.5703125" style="4" customWidth="1"/>
    <col min="7342" max="7343" width="6.7109375" style="4" customWidth="1"/>
    <col min="7344" max="7344" width="10.85546875" style="4" customWidth="1"/>
    <col min="7345" max="7345" width="13.5703125" style="4" customWidth="1"/>
    <col min="7346" max="7424" width="9.140625" style="4"/>
    <col min="7425" max="7425" width="4.140625" style="4" customWidth="1"/>
    <col min="7426" max="7426" width="11.42578125" style="4" customWidth="1"/>
    <col min="7427" max="7427" width="16" style="4" customWidth="1"/>
    <col min="7428" max="7428" width="6.28515625" style="4" customWidth="1"/>
    <col min="7429" max="7429" width="11.140625" style="4" customWidth="1"/>
    <col min="7430" max="7430" width="5.140625" style="4" customWidth="1"/>
    <col min="7431" max="7431" width="5" style="4" customWidth="1"/>
    <col min="7432" max="7443" width="4.5703125" style="4" customWidth="1"/>
    <col min="7444" max="7444" width="5.28515625" style="4" customWidth="1"/>
    <col min="7445" max="7445" width="5" style="4" customWidth="1"/>
    <col min="7446" max="7446" width="5.140625" style="4" customWidth="1"/>
    <col min="7447" max="7447" width="6.28515625" style="4" customWidth="1"/>
    <col min="7448" max="7597" width="4.5703125" style="4" customWidth="1"/>
    <col min="7598" max="7599" width="6.7109375" style="4" customWidth="1"/>
    <col min="7600" max="7600" width="10.85546875" style="4" customWidth="1"/>
    <col min="7601" max="7601" width="13.5703125" style="4" customWidth="1"/>
    <col min="7602" max="7680" width="9.140625" style="4"/>
    <col min="7681" max="7681" width="4.140625" style="4" customWidth="1"/>
    <col min="7682" max="7682" width="11.42578125" style="4" customWidth="1"/>
    <col min="7683" max="7683" width="16" style="4" customWidth="1"/>
    <col min="7684" max="7684" width="6.28515625" style="4" customWidth="1"/>
    <col min="7685" max="7685" width="11.140625" style="4" customWidth="1"/>
    <col min="7686" max="7686" width="5.140625" style="4" customWidth="1"/>
    <col min="7687" max="7687" width="5" style="4" customWidth="1"/>
    <col min="7688" max="7699" width="4.5703125" style="4" customWidth="1"/>
    <col min="7700" max="7700" width="5.28515625" style="4" customWidth="1"/>
    <col min="7701" max="7701" width="5" style="4" customWidth="1"/>
    <col min="7702" max="7702" width="5.140625" style="4" customWidth="1"/>
    <col min="7703" max="7703" width="6.28515625" style="4" customWidth="1"/>
    <col min="7704" max="7853" width="4.5703125" style="4" customWidth="1"/>
    <col min="7854" max="7855" width="6.7109375" style="4" customWidth="1"/>
    <col min="7856" max="7856" width="10.85546875" style="4" customWidth="1"/>
    <col min="7857" max="7857" width="13.5703125" style="4" customWidth="1"/>
    <col min="7858" max="7936" width="9.140625" style="4"/>
    <col min="7937" max="7937" width="4.140625" style="4" customWidth="1"/>
    <col min="7938" max="7938" width="11.42578125" style="4" customWidth="1"/>
    <col min="7939" max="7939" width="16" style="4" customWidth="1"/>
    <col min="7940" max="7940" width="6.28515625" style="4" customWidth="1"/>
    <col min="7941" max="7941" width="11.140625" style="4" customWidth="1"/>
    <col min="7942" max="7942" width="5.140625" style="4" customWidth="1"/>
    <col min="7943" max="7943" width="5" style="4" customWidth="1"/>
    <col min="7944" max="7955" width="4.5703125" style="4" customWidth="1"/>
    <col min="7956" max="7956" width="5.28515625" style="4" customWidth="1"/>
    <col min="7957" max="7957" width="5" style="4" customWidth="1"/>
    <col min="7958" max="7958" width="5.140625" style="4" customWidth="1"/>
    <col min="7959" max="7959" width="6.28515625" style="4" customWidth="1"/>
    <col min="7960" max="8109" width="4.5703125" style="4" customWidth="1"/>
    <col min="8110" max="8111" width="6.7109375" style="4" customWidth="1"/>
    <col min="8112" max="8112" width="10.85546875" style="4" customWidth="1"/>
    <col min="8113" max="8113" width="13.5703125" style="4" customWidth="1"/>
    <col min="8114" max="8192" width="9.140625" style="4"/>
    <col min="8193" max="8193" width="4.140625" style="4" customWidth="1"/>
    <col min="8194" max="8194" width="11.42578125" style="4" customWidth="1"/>
    <col min="8195" max="8195" width="16" style="4" customWidth="1"/>
    <col min="8196" max="8196" width="6.28515625" style="4" customWidth="1"/>
    <col min="8197" max="8197" width="11.140625" style="4" customWidth="1"/>
    <col min="8198" max="8198" width="5.140625" style="4" customWidth="1"/>
    <col min="8199" max="8199" width="5" style="4" customWidth="1"/>
    <col min="8200" max="8211" width="4.5703125" style="4" customWidth="1"/>
    <col min="8212" max="8212" width="5.28515625" style="4" customWidth="1"/>
    <col min="8213" max="8213" width="5" style="4" customWidth="1"/>
    <col min="8214" max="8214" width="5.140625" style="4" customWidth="1"/>
    <col min="8215" max="8215" width="6.28515625" style="4" customWidth="1"/>
    <col min="8216" max="8365" width="4.5703125" style="4" customWidth="1"/>
    <col min="8366" max="8367" width="6.7109375" style="4" customWidth="1"/>
    <col min="8368" max="8368" width="10.85546875" style="4" customWidth="1"/>
    <col min="8369" max="8369" width="13.5703125" style="4" customWidth="1"/>
    <col min="8370" max="8448" width="9.140625" style="4"/>
    <col min="8449" max="8449" width="4.140625" style="4" customWidth="1"/>
    <col min="8450" max="8450" width="11.42578125" style="4" customWidth="1"/>
    <col min="8451" max="8451" width="16" style="4" customWidth="1"/>
    <col min="8452" max="8452" width="6.28515625" style="4" customWidth="1"/>
    <col min="8453" max="8453" width="11.140625" style="4" customWidth="1"/>
    <col min="8454" max="8454" width="5.140625" style="4" customWidth="1"/>
    <col min="8455" max="8455" width="5" style="4" customWidth="1"/>
    <col min="8456" max="8467" width="4.5703125" style="4" customWidth="1"/>
    <col min="8468" max="8468" width="5.28515625" style="4" customWidth="1"/>
    <col min="8469" max="8469" width="5" style="4" customWidth="1"/>
    <col min="8470" max="8470" width="5.140625" style="4" customWidth="1"/>
    <col min="8471" max="8471" width="6.28515625" style="4" customWidth="1"/>
    <col min="8472" max="8621" width="4.5703125" style="4" customWidth="1"/>
    <col min="8622" max="8623" width="6.7109375" style="4" customWidth="1"/>
    <col min="8624" max="8624" width="10.85546875" style="4" customWidth="1"/>
    <col min="8625" max="8625" width="13.5703125" style="4" customWidth="1"/>
    <col min="8626" max="8704" width="9.140625" style="4"/>
    <col min="8705" max="8705" width="4.140625" style="4" customWidth="1"/>
    <col min="8706" max="8706" width="11.42578125" style="4" customWidth="1"/>
    <col min="8707" max="8707" width="16" style="4" customWidth="1"/>
    <col min="8708" max="8708" width="6.28515625" style="4" customWidth="1"/>
    <col min="8709" max="8709" width="11.140625" style="4" customWidth="1"/>
    <col min="8710" max="8710" width="5.140625" style="4" customWidth="1"/>
    <col min="8711" max="8711" width="5" style="4" customWidth="1"/>
    <col min="8712" max="8723" width="4.5703125" style="4" customWidth="1"/>
    <col min="8724" max="8724" width="5.28515625" style="4" customWidth="1"/>
    <col min="8725" max="8725" width="5" style="4" customWidth="1"/>
    <col min="8726" max="8726" width="5.140625" style="4" customWidth="1"/>
    <col min="8727" max="8727" width="6.28515625" style="4" customWidth="1"/>
    <col min="8728" max="8877" width="4.5703125" style="4" customWidth="1"/>
    <col min="8878" max="8879" width="6.7109375" style="4" customWidth="1"/>
    <col min="8880" max="8880" width="10.85546875" style="4" customWidth="1"/>
    <col min="8881" max="8881" width="13.5703125" style="4" customWidth="1"/>
    <col min="8882" max="8960" width="9.140625" style="4"/>
    <col min="8961" max="8961" width="4.140625" style="4" customWidth="1"/>
    <col min="8962" max="8962" width="11.42578125" style="4" customWidth="1"/>
    <col min="8963" max="8963" width="16" style="4" customWidth="1"/>
    <col min="8964" max="8964" width="6.28515625" style="4" customWidth="1"/>
    <col min="8965" max="8965" width="11.140625" style="4" customWidth="1"/>
    <col min="8966" max="8966" width="5.140625" style="4" customWidth="1"/>
    <col min="8967" max="8967" width="5" style="4" customWidth="1"/>
    <col min="8968" max="8979" width="4.5703125" style="4" customWidth="1"/>
    <col min="8980" max="8980" width="5.28515625" style="4" customWidth="1"/>
    <col min="8981" max="8981" width="5" style="4" customWidth="1"/>
    <col min="8982" max="8982" width="5.140625" style="4" customWidth="1"/>
    <col min="8983" max="8983" width="6.28515625" style="4" customWidth="1"/>
    <col min="8984" max="9133" width="4.5703125" style="4" customWidth="1"/>
    <col min="9134" max="9135" width="6.7109375" style="4" customWidth="1"/>
    <col min="9136" max="9136" width="10.85546875" style="4" customWidth="1"/>
    <col min="9137" max="9137" width="13.5703125" style="4" customWidth="1"/>
    <col min="9138" max="9216" width="9.140625" style="4"/>
    <col min="9217" max="9217" width="4.140625" style="4" customWidth="1"/>
    <col min="9218" max="9218" width="11.42578125" style="4" customWidth="1"/>
    <col min="9219" max="9219" width="16" style="4" customWidth="1"/>
    <col min="9220" max="9220" width="6.28515625" style="4" customWidth="1"/>
    <col min="9221" max="9221" width="11.140625" style="4" customWidth="1"/>
    <col min="9222" max="9222" width="5.140625" style="4" customWidth="1"/>
    <col min="9223" max="9223" width="5" style="4" customWidth="1"/>
    <col min="9224" max="9235" width="4.5703125" style="4" customWidth="1"/>
    <col min="9236" max="9236" width="5.28515625" style="4" customWidth="1"/>
    <col min="9237" max="9237" width="5" style="4" customWidth="1"/>
    <col min="9238" max="9238" width="5.140625" style="4" customWidth="1"/>
    <col min="9239" max="9239" width="6.28515625" style="4" customWidth="1"/>
    <col min="9240" max="9389" width="4.5703125" style="4" customWidth="1"/>
    <col min="9390" max="9391" width="6.7109375" style="4" customWidth="1"/>
    <col min="9392" max="9392" width="10.85546875" style="4" customWidth="1"/>
    <col min="9393" max="9393" width="13.5703125" style="4" customWidth="1"/>
    <col min="9394" max="9472" width="9.140625" style="4"/>
    <col min="9473" max="9473" width="4.140625" style="4" customWidth="1"/>
    <col min="9474" max="9474" width="11.42578125" style="4" customWidth="1"/>
    <col min="9475" max="9475" width="16" style="4" customWidth="1"/>
    <col min="9476" max="9476" width="6.28515625" style="4" customWidth="1"/>
    <col min="9477" max="9477" width="11.140625" style="4" customWidth="1"/>
    <col min="9478" max="9478" width="5.140625" style="4" customWidth="1"/>
    <col min="9479" max="9479" width="5" style="4" customWidth="1"/>
    <col min="9480" max="9491" width="4.5703125" style="4" customWidth="1"/>
    <col min="9492" max="9492" width="5.28515625" style="4" customWidth="1"/>
    <col min="9493" max="9493" width="5" style="4" customWidth="1"/>
    <col min="9494" max="9494" width="5.140625" style="4" customWidth="1"/>
    <col min="9495" max="9495" width="6.28515625" style="4" customWidth="1"/>
    <col min="9496" max="9645" width="4.5703125" style="4" customWidth="1"/>
    <col min="9646" max="9647" width="6.7109375" style="4" customWidth="1"/>
    <col min="9648" max="9648" width="10.85546875" style="4" customWidth="1"/>
    <col min="9649" max="9649" width="13.5703125" style="4" customWidth="1"/>
    <col min="9650" max="9728" width="9.140625" style="4"/>
    <col min="9729" max="9729" width="4.140625" style="4" customWidth="1"/>
    <col min="9730" max="9730" width="11.42578125" style="4" customWidth="1"/>
    <col min="9731" max="9731" width="16" style="4" customWidth="1"/>
    <col min="9732" max="9732" width="6.28515625" style="4" customWidth="1"/>
    <col min="9733" max="9733" width="11.140625" style="4" customWidth="1"/>
    <col min="9734" max="9734" width="5.140625" style="4" customWidth="1"/>
    <col min="9735" max="9735" width="5" style="4" customWidth="1"/>
    <col min="9736" max="9747" width="4.5703125" style="4" customWidth="1"/>
    <col min="9748" max="9748" width="5.28515625" style="4" customWidth="1"/>
    <col min="9749" max="9749" width="5" style="4" customWidth="1"/>
    <col min="9750" max="9750" width="5.140625" style="4" customWidth="1"/>
    <col min="9751" max="9751" width="6.28515625" style="4" customWidth="1"/>
    <col min="9752" max="9901" width="4.5703125" style="4" customWidth="1"/>
    <col min="9902" max="9903" width="6.7109375" style="4" customWidth="1"/>
    <col min="9904" max="9904" width="10.85546875" style="4" customWidth="1"/>
    <col min="9905" max="9905" width="13.5703125" style="4" customWidth="1"/>
    <col min="9906" max="9984" width="9.140625" style="4"/>
    <col min="9985" max="9985" width="4.140625" style="4" customWidth="1"/>
    <col min="9986" max="9986" width="11.42578125" style="4" customWidth="1"/>
    <col min="9987" max="9987" width="16" style="4" customWidth="1"/>
    <col min="9988" max="9988" width="6.28515625" style="4" customWidth="1"/>
    <col min="9989" max="9989" width="11.140625" style="4" customWidth="1"/>
    <col min="9990" max="9990" width="5.140625" style="4" customWidth="1"/>
    <col min="9991" max="9991" width="5" style="4" customWidth="1"/>
    <col min="9992" max="10003" width="4.5703125" style="4" customWidth="1"/>
    <col min="10004" max="10004" width="5.28515625" style="4" customWidth="1"/>
    <col min="10005" max="10005" width="5" style="4" customWidth="1"/>
    <col min="10006" max="10006" width="5.140625" style="4" customWidth="1"/>
    <col min="10007" max="10007" width="6.28515625" style="4" customWidth="1"/>
    <col min="10008" max="10157" width="4.5703125" style="4" customWidth="1"/>
    <col min="10158" max="10159" width="6.7109375" style="4" customWidth="1"/>
    <col min="10160" max="10160" width="10.85546875" style="4" customWidth="1"/>
    <col min="10161" max="10161" width="13.5703125" style="4" customWidth="1"/>
    <col min="10162" max="10240" width="9.140625" style="4"/>
    <col min="10241" max="10241" width="4.140625" style="4" customWidth="1"/>
    <col min="10242" max="10242" width="11.42578125" style="4" customWidth="1"/>
    <col min="10243" max="10243" width="16" style="4" customWidth="1"/>
    <col min="10244" max="10244" width="6.28515625" style="4" customWidth="1"/>
    <col min="10245" max="10245" width="11.140625" style="4" customWidth="1"/>
    <col min="10246" max="10246" width="5.140625" style="4" customWidth="1"/>
    <col min="10247" max="10247" width="5" style="4" customWidth="1"/>
    <col min="10248" max="10259" width="4.5703125" style="4" customWidth="1"/>
    <col min="10260" max="10260" width="5.28515625" style="4" customWidth="1"/>
    <col min="10261" max="10261" width="5" style="4" customWidth="1"/>
    <col min="10262" max="10262" width="5.140625" style="4" customWidth="1"/>
    <col min="10263" max="10263" width="6.28515625" style="4" customWidth="1"/>
    <col min="10264" max="10413" width="4.5703125" style="4" customWidth="1"/>
    <col min="10414" max="10415" width="6.7109375" style="4" customWidth="1"/>
    <col min="10416" max="10416" width="10.85546875" style="4" customWidth="1"/>
    <col min="10417" max="10417" width="13.5703125" style="4" customWidth="1"/>
    <col min="10418" max="10496" width="9.140625" style="4"/>
    <col min="10497" max="10497" width="4.140625" style="4" customWidth="1"/>
    <col min="10498" max="10498" width="11.42578125" style="4" customWidth="1"/>
    <col min="10499" max="10499" width="16" style="4" customWidth="1"/>
    <col min="10500" max="10500" width="6.28515625" style="4" customWidth="1"/>
    <col min="10501" max="10501" width="11.140625" style="4" customWidth="1"/>
    <col min="10502" max="10502" width="5.140625" style="4" customWidth="1"/>
    <col min="10503" max="10503" width="5" style="4" customWidth="1"/>
    <col min="10504" max="10515" width="4.5703125" style="4" customWidth="1"/>
    <col min="10516" max="10516" width="5.28515625" style="4" customWidth="1"/>
    <col min="10517" max="10517" width="5" style="4" customWidth="1"/>
    <col min="10518" max="10518" width="5.140625" style="4" customWidth="1"/>
    <col min="10519" max="10519" width="6.28515625" style="4" customWidth="1"/>
    <col min="10520" max="10669" width="4.5703125" style="4" customWidth="1"/>
    <col min="10670" max="10671" width="6.7109375" style="4" customWidth="1"/>
    <col min="10672" max="10672" width="10.85546875" style="4" customWidth="1"/>
    <col min="10673" max="10673" width="13.5703125" style="4" customWidth="1"/>
    <col min="10674" max="10752" width="9.140625" style="4"/>
    <col min="10753" max="10753" width="4.140625" style="4" customWidth="1"/>
    <col min="10754" max="10754" width="11.42578125" style="4" customWidth="1"/>
    <col min="10755" max="10755" width="16" style="4" customWidth="1"/>
    <col min="10756" max="10756" width="6.28515625" style="4" customWidth="1"/>
    <col min="10757" max="10757" width="11.140625" style="4" customWidth="1"/>
    <col min="10758" max="10758" width="5.140625" style="4" customWidth="1"/>
    <col min="10759" max="10759" width="5" style="4" customWidth="1"/>
    <col min="10760" max="10771" width="4.5703125" style="4" customWidth="1"/>
    <col min="10772" max="10772" width="5.28515625" style="4" customWidth="1"/>
    <col min="10773" max="10773" width="5" style="4" customWidth="1"/>
    <col min="10774" max="10774" width="5.140625" style="4" customWidth="1"/>
    <col min="10775" max="10775" width="6.28515625" style="4" customWidth="1"/>
    <col min="10776" max="10925" width="4.5703125" style="4" customWidth="1"/>
    <col min="10926" max="10927" width="6.7109375" style="4" customWidth="1"/>
    <col min="10928" max="10928" width="10.85546875" style="4" customWidth="1"/>
    <col min="10929" max="10929" width="13.5703125" style="4" customWidth="1"/>
    <col min="10930" max="11008" width="9.140625" style="4"/>
    <col min="11009" max="11009" width="4.140625" style="4" customWidth="1"/>
    <col min="11010" max="11010" width="11.42578125" style="4" customWidth="1"/>
    <col min="11011" max="11011" width="16" style="4" customWidth="1"/>
    <col min="11012" max="11012" width="6.28515625" style="4" customWidth="1"/>
    <col min="11013" max="11013" width="11.140625" style="4" customWidth="1"/>
    <col min="11014" max="11014" width="5.140625" style="4" customWidth="1"/>
    <col min="11015" max="11015" width="5" style="4" customWidth="1"/>
    <col min="11016" max="11027" width="4.5703125" style="4" customWidth="1"/>
    <col min="11028" max="11028" width="5.28515625" style="4" customWidth="1"/>
    <col min="11029" max="11029" width="5" style="4" customWidth="1"/>
    <col min="11030" max="11030" width="5.140625" style="4" customWidth="1"/>
    <col min="11031" max="11031" width="6.28515625" style="4" customWidth="1"/>
    <col min="11032" max="11181" width="4.5703125" style="4" customWidth="1"/>
    <col min="11182" max="11183" width="6.7109375" style="4" customWidth="1"/>
    <col min="11184" max="11184" width="10.85546875" style="4" customWidth="1"/>
    <col min="11185" max="11185" width="13.5703125" style="4" customWidth="1"/>
    <col min="11186" max="11264" width="9.140625" style="4"/>
    <col min="11265" max="11265" width="4.140625" style="4" customWidth="1"/>
    <col min="11266" max="11266" width="11.42578125" style="4" customWidth="1"/>
    <col min="11267" max="11267" width="16" style="4" customWidth="1"/>
    <col min="11268" max="11268" width="6.28515625" style="4" customWidth="1"/>
    <col min="11269" max="11269" width="11.140625" style="4" customWidth="1"/>
    <col min="11270" max="11270" width="5.140625" style="4" customWidth="1"/>
    <col min="11271" max="11271" width="5" style="4" customWidth="1"/>
    <col min="11272" max="11283" width="4.5703125" style="4" customWidth="1"/>
    <col min="11284" max="11284" width="5.28515625" style="4" customWidth="1"/>
    <col min="11285" max="11285" width="5" style="4" customWidth="1"/>
    <col min="11286" max="11286" width="5.140625" style="4" customWidth="1"/>
    <col min="11287" max="11287" width="6.28515625" style="4" customWidth="1"/>
    <col min="11288" max="11437" width="4.5703125" style="4" customWidth="1"/>
    <col min="11438" max="11439" width="6.7109375" style="4" customWidth="1"/>
    <col min="11440" max="11440" width="10.85546875" style="4" customWidth="1"/>
    <col min="11441" max="11441" width="13.5703125" style="4" customWidth="1"/>
    <col min="11442" max="11520" width="9.140625" style="4"/>
    <col min="11521" max="11521" width="4.140625" style="4" customWidth="1"/>
    <col min="11522" max="11522" width="11.42578125" style="4" customWidth="1"/>
    <col min="11523" max="11523" width="16" style="4" customWidth="1"/>
    <col min="11524" max="11524" width="6.28515625" style="4" customWidth="1"/>
    <col min="11525" max="11525" width="11.140625" style="4" customWidth="1"/>
    <col min="11526" max="11526" width="5.140625" style="4" customWidth="1"/>
    <col min="11527" max="11527" width="5" style="4" customWidth="1"/>
    <col min="11528" max="11539" width="4.5703125" style="4" customWidth="1"/>
    <col min="11540" max="11540" width="5.28515625" style="4" customWidth="1"/>
    <col min="11541" max="11541" width="5" style="4" customWidth="1"/>
    <col min="11542" max="11542" width="5.140625" style="4" customWidth="1"/>
    <col min="11543" max="11543" width="6.28515625" style="4" customWidth="1"/>
    <col min="11544" max="11693" width="4.5703125" style="4" customWidth="1"/>
    <col min="11694" max="11695" width="6.7109375" style="4" customWidth="1"/>
    <col min="11696" max="11696" width="10.85546875" style="4" customWidth="1"/>
    <col min="11697" max="11697" width="13.5703125" style="4" customWidth="1"/>
    <col min="11698" max="11776" width="9.140625" style="4"/>
    <col min="11777" max="11777" width="4.140625" style="4" customWidth="1"/>
    <col min="11778" max="11778" width="11.42578125" style="4" customWidth="1"/>
    <col min="11779" max="11779" width="16" style="4" customWidth="1"/>
    <col min="11780" max="11780" width="6.28515625" style="4" customWidth="1"/>
    <col min="11781" max="11781" width="11.140625" style="4" customWidth="1"/>
    <col min="11782" max="11782" width="5.140625" style="4" customWidth="1"/>
    <col min="11783" max="11783" width="5" style="4" customWidth="1"/>
    <col min="11784" max="11795" width="4.5703125" style="4" customWidth="1"/>
    <col min="11796" max="11796" width="5.28515625" style="4" customWidth="1"/>
    <col min="11797" max="11797" width="5" style="4" customWidth="1"/>
    <col min="11798" max="11798" width="5.140625" style="4" customWidth="1"/>
    <col min="11799" max="11799" width="6.28515625" style="4" customWidth="1"/>
    <col min="11800" max="11949" width="4.5703125" style="4" customWidth="1"/>
    <col min="11950" max="11951" width="6.7109375" style="4" customWidth="1"/>
    <col min="11952" max="11952" width="10.85546875" style="4" customWidth="1"/>
    <col min="11953" max="11953" width="13.5703125" style="4" customWidth="1"/>
    <col min="11954" max="12032" width="9.140625" style="4"/>
    <col min="12033" max="12033" width="4.140625" style="4" customWidth="1"/>
    <col min="12034" max="12034" width="11.42578125" style="4" customWidth="1"/>
    <col min="12035" max="12035" width="16" style="4" customWidth="1"/>
    <col min="12036" max="12036" width="6.28515625" style="4" customWidth="1"/>
    <col min="12037" max="12037" width="11.140625" style="4" customWidth="1"/>
    <col min="12038" max="12038" width="5.140625" style="4" customWidth="1"/>
    <col min="12039" max="12039" width="5" style="4" customWidth="1"/>
    <col min="12040" max="12051" width="4.5703125" style="4" customWidth="1"/>
    <col min="12052" max="12052" width="5.28515625" style="4" customWidth="1"/>
    <col min="12053" max="12053" width="5" style="4" customWidth="1"/>
    <col min="12054" max="12054" width="5.140625" style="4" customWidth="1"/>
    <col min="12055" max="12055" width="6.28515625" style="4" customWidth="1"/>
    <col min="12056" max="12205" width="4.5703125" style="4" customWidth="1"/>
    <col min="12206" max="12207" width="6.7109375" style="4" customWidth="1"/>
    <col min="12208" max="12208" width="10.85546875" style="4" customWidth="1"/>
    <col min="12209" max="12209" width="13.5703125" style="4" customWidth="1"/>
    <col min="12210" max="12288" width="9.140625" style="4"/>
    <col min="12289" max="12289" width="4.140625" style="4" customWidth="1"/>
    <col min="12290" max="12290" width="11.42578125" style="4" customWidth="1"/>
    <col min="12291" max="12291" width="16" style="4" customWidth="1"/>
    <col min="12292" max="12292" width="6.28515625" style="4" customWidth="1"/>
    <col min="12293" max="12293" width="11.140625" style="4" customWidth="1"/>
    <col min="12294" max="12294" width="5.140625" style="4" customWidth="1"/>
    <col min="12295" max="12295" width="5" style="4" customWidth="1"/>
    <col min="12296" max="12307" width="4.5703125" style="4" customWidth="1"/>
    <col min="12308" max="12308" width="5.28515625" style="4" customWidth="1"/>
    <col min="12309" max="12309" width="5" style="4" customWidth="1"/>
    <col min="12310" max="12310" width="5.140625" style="4" customWidth="1"/>
    <col min="12311" max="12311" width="6.28515625" style="4" customWidth="1"/>
    <col min="12312" max="12461" width="4.5703125" style="4" customWidth="1"/>
    <col min="12462" max="12463" width="6.7109375" style="4" customWidth="1"/>
    <col min="12464" max="12464" width="10.85546875" style="4" customWidth="1"/>
    <col min="12465" max="12465" width="13.5703125" style="4" customWidth="1"/>
    <col min="12466" max="12544" width="9.140625" style="4"/>
    <col min="12545" max="12545" width="4.140625" style="4" customWidth="1"/>
    <col min="12546" max="12546" width="11.42578125" style="4" customWidth="1"/>
    <col min="12547" max="12547" width="16" style="4" customWidth="1"/>
    <col min="12548" max="12548" width="6.28515625" style="4" customWidth="1"/>
    <col min="12549" max="12549" width="11.140625" style="4" customWidth="1"/>
    <col min="12550" max="12550" width="5.140625" style="4" customWidth="1"/>
    <col min="12551" max="12551" width="5" style="4" customWidth="1"/>
    <col min="12552" max="12563" width="4.5703125" style="4" customWidth="1"/>
    <col min="12564" max="12564" width="5.28515625" style="4" customWidth="1"/>
    <col min="12565" max="12565" width="5" style="4" customWidth="1"/>
    <col min="12566" max="12566" width="5.140625" style="4" customWidth="1"/>
    <col min="12567" max="12567" width="6.28515625" style="4" customWidth="1"/>
    <col min="12568" max="12717" width="4.5703125" style="4" customWidth="1"/>
    <col min="12718" max="12719" width="6.7109375" style="4" customWidth="1"/>
    <col min="12720" max="12720" width="10.85546875" style="4" customWidth="1"/>
    <col min="12721" max="12721" width="13.5703125" style="4" customWidth="1"/>
    <col min="12722" max="12800" width="9.140625" style="4"/>
    <col min="12801" max="12801" width="4.140625" style="4" customWidth="1"/>
    <col min="12802" max="12802" width="11.42578125" style="4" customWidth="1"/>
    <col min="12803" max="12803" width="16" style="4" customWidth="1"/>
    <col min="12804" max="12804" width="6.28515625" style="4" customWidth="1"/>
    <col min="12805" max="12805" width="11.140625" style="4" customWidth="1"/>
    <col min="12806" max="12806" width="5.140625" style="4" customWidth="1"/>
    <col min="12807" max="12807" width="5" style="4" customWidth="1"/>
    <col min="12808" max="12819" width="4.5703125" style="4" customWidth="1"/>
    <col min="12820" max="12820" width="5.28515625" style="4" customWidth="1"/>
    <col min="12821" max="12821" width="5" style="4" customWidth="1"/>
    <col min="12822" max="12822" width="5.140625" style="4" customWidth="1"/>
    <col min="12823" max="12823" width="6.28515625" style="4" customWidth="1"/>
    <col min="12824" max="12973" width="4.5703125" style="4" customWidth="1"/>
    <col min="12974" max="12975" width="6.7109375" style="4" customWidth="1"/>
    <col min="12976" max="12976" width="10.85546875" style="4" customWidth="1"/>
    <col min="12977" max="12977" width="13.5703125" style="4" customWidth="1"/>
    <col min="12978" max="13056" width="9.140625" style="4"/>
    <col min="13057" max="13057" width="4.140625" style="4" customWidth="1"/>
    <col min="13058" max="13058" width="11.42578125" style="4" customWidth="1"/>
    <col min="13059" max="13059" width="16" style="4" customWidth="1"/>
    <col min="13060" max="13060" width="6.28515625" style="4" customWidth="1"/>
    <col min="13061" max="13061" width="11.140625" style="4" customWidth="1"/>
    <col min="13062" max="13062" width="5.140625" style="4" customWidth="1"/>
    <col min="13063" max="13063" width="5" style="4" customWidth="1"/>
    <col min="13064" max="13075" width="4.5703125" style="4" customWidth="1"/>
    <col min="13076" max="13076" width="5.28515625" style="4" customWidth="1"/>
    <col min="13077" max="13077" width="5" style="4" customWidth="1"/>
    <col min="13078" max="13078" width="5.140625" style="4" customWidth="1"/>
    <col min="13079" max="13079" width="6.28515625" style="4" customWidth="1"/>
    <col min="13080" max="13229" width="4.5703125" style="4" customWidth="1"/>
    <col min="13230" max="13231" width="6.7109375" style="4" customWidth="1"/>
    <col min="13232" max="13232" width="10.85546875" style="4" customWidth="1"/>
    <col min="13233" max="13233" width="13.5703125" style="4" customWidth="1"/>
    <col min="13234" max="13312" width="9.140625" style="4"/>
    <col min="13313" max="13313" width="4.140625" style="4" customWidth="1"/>
    <col min="13314" max="13314" width="11.42578125" style="4" customWidth="1"/>
    <col min="13315" max="13315" width="16" style="4" customWidth="1"/>
    <col min="13316" max="13316" width="6.28515625" style="4" customWidth="1"/>
    <col min="13317" max="13317" width="11.140625" style="4" customWidth="1"/>
    <col min="13318" max="13318" width="5.140625" style="4" customWidth="1"/>
    <col min="13319" max="13319" width="5" style="4" customWidth="1"/>
    <col min="13320" max="13331" width="4.5703125" style="4" customWidth="1"/>
    <col min="13332" max="13332" width="5.28515625" style="4" customWidth="1"/>
    <col min="13333" max="13333" width="5" style="4" customWidth="1"/>
    <col min="13334" max="13334" width="5.140625" style="4" customWidth="1"/>
    <col min="13335" max="13335" width="6.28515625" style="4" customWidth="1"/>
    <col min="13336" max="13485" width="4.5703125" style="4" customWidth="1"/>
    <col min="13486" max="13487" width="6.7109375" style="4" customWidth="1"/>
    <col min="13488" max="13488" width="10.85546875" style="4" customWidth="1"/>
    <col min="13489" max="13489" width="13.5703125" style="4" customWidth="1"/>
    <col min="13490" max="13568" width="9.140625" style="4"/>
    <col min="13569" max="13569" width="4.140625" style="4" customWidth="1"/>
    <col min="13570" max="13570" width="11.42578125" style="4" customWidth="1"/>
    <col min="13571" max="13571" width="16" style="4" customWidth="1"/>
    <col min="13572" max="13572" width="6.28515625" style="4" customWidth="1"/>
    <col min="13573" max="13573" width="11.140625" style="4" customWidth="1"/>
    <col min="13574" max="13574" width="5.140625" style="4" customWidth="1"/>
    <col min="13575" max="13575" width="5" style="4" customWidth="1"/>
    <col min="13576" max="13587" width="4.5703125" style="4" customWidth="1"/>
    <col min="13588" max="13588" width="5.28515625" style="4" customWidth="1"/>
    <col min="13589" max="13589" width="5" style="4" customWidth="1"/>
    <col min="13590" max="13590" width="5.140625" style="4" customWidth="1"/>
    <col min="13591" max="13591" width="6.28515625" style="4" customWidth="1"/>
    <col min="13592" max="13741" width="4.5703125" style="4" customWidth="1"/>
    <col min="13742" max="13743" width="6.7109375" style="4" customWidth="1"/>
    <col min="13744" max="13744" width="10.85546875" style="4" customWidth="1"/>
    <col min="13745" max="13745" width="13.5703125" style="4" customWidth="1"/>
    <col min="13746" max="13824" width="9.140625" style="4"/>
    <col min="13825" max="13825" width="4.140625" style="4" customWidth="1"/>
    <col min="13826" max="13826" width="11.42578125" style="4" customWidth="1"/>
    <col min="13827" max="13827" width="16" style="4" customWidth="1"/>
    <col min="13828" max="13828" width="6.28515625" style="4" customWidth="1"/>
    <col min="13829" max="13829" width="11.140625" style="4" customWidth="1"/>
    <col min="13830" max="13830" width="5.140625" style="4" customWidth="1"/>
    <col min="13831" max="13831" width="5" style="4" customWidth="1"/>
    <col min="13832" max="13843" width="4.5703125" style="4" customWidth="1"/>
    <col min="13844" max="13844" width="5.28515625" style="4" customWidth="1"/>
    <col min="13845" max="13845" width="5" style="4" customWidth="1"/>
    <col min="13846" max="13846" width="5.140625" style="4" customWidth="1"/>
    <col min="13847" max="13847" width="6.28515625" style="4" customWidth="1"/>
    <col min="13848" max="13997" width="4.5703125" style="4" customWidth="1"/>
    <col min="13998" max="13999" width="6.7109375" style="4" customWidth="1"/>
    <col min="14000" max="14000" width="10.85546875" style="4" customWidth="1"/>
    <col min="14001" max="14001" width="13.5703125" style="4" customWidth="1"/>
    <col min="14002" max="14080" width="9.140625" style="4"/>
    <col min="14081" max="14081" width="4.140625" style="4" customWidth="1"/>
    <col min="14082" max="14082" width="11.42578125" style="4" customWidth="1"/>
    <col min="14083" max="14083" width="16" style="4" customWidth="1"/>
    <col min="14084" max="14084" width="6.28515625" style="4" customWidth="1"/>
    <col min="14085" max="14085" width="11.140625" style="4" customWidth="1"/>
    <col min="14086" max="14086" width="5.140625" style="4" customWidth="1"/>
    <col min="14087" max="14087" width="5" style="4" customWidth="1"/>
    <col min="14088" max="14099" width="4.5703125" style="4" customWidth="1"/>
    <col min="14100" max="14100" width="5.28515625" style="4" customWidth="1"/>
    <col min="14101" max="14101" width="5" style="4" customWidth="1"/>
    <col min="14102" max="14102" width="5.140625" style="4" customWidth="1"/>
    <col min="14103" max="14103" width="6.28515625" style="4" customWidth="1"/>
    <col min="14104" max="14253" width="4.5703125" style="4" customWidth="1"/>
    <col min="14254" max="14255" width="6.7109375" style="4" customWidth="1"/>
    <col min="14256" max="14256" width="10.85546875" style="4" customWidth="1"/>
    <col min="14257" max="14257" width="13.5703125" style="4" customWidth="1"/>
    <col min="14258" max="14336" width="9.140625" style="4"/>
    <col min="14337" max="14337" width="4.140625" style="4" customWidth="1"/>
    <col min="14338" max="14338" width="11.42578125" style="4" customWidth="1"/>
    <col min="14339" max="14339" width="16" style="4" customWidth="1"/>
    <col min="14340" max="14340" width="6.28515625" style="4" customWidth="1"/>
    <col min="14341" max="14341" width="11.140625" style="4" customWidth="1"/>
    <col min="14342" max="14342" width="5.140625" style="4" customWidth="1"/>
    <col min="14343" max="14343" width="5" style="4" customWidth="1"/>
    <col min="14344" max="14355" width="4.5703125" style="4" customWidth="1"/>
    <col min="14356" max="14356" width="5.28515625" style="4" customWidth="1"/>
    <col min="14357" max="14357" width="5" style="4" customWidth="1"/>
    <col min="14358" max="14358" width="5.140625" style="4" customWidth="1"/>
    <col min="14359" max="14359" width="6.28515625" style="4" customWidth="1"/>
    <col min="14360" max="14509" width="4.5703125" style="4" customWidth="1"/>
    <col min="14510" max="14511" width="6.7109375" style="4" customWidth="1"/>
    <col min="14512" max="14512" width="10.85546875" style="4" customWidth="1"/>
    <col min="14513" max="14513" width="13.5703125" style="4" customWidth="1"/>
    <col min="14514" max="14592" width="9.140625" style="4"/>
    <col min="14593" max="14593" width="4.140625" style="4" customWidth="1"/>
    <col min="14594" max="14594" width="11.42578125" style="4" customWidth="1"/>
    <col min="14595" max="14595" width="16" style="4" customWidth="1"/>
    <col min="14596" max="14596" width="6.28515625" style="4" customWidth="1"/>
    <col min="14597" max="14597" width="11.140625" style="4" customWidth="1"/>
    <col min="14598" max="14598" width="5.140625" style="4" customWidth="1"/>
    <col min="14599" max="14599" width="5" style="4" customWidth="1"/>
    <col min="14600" max="14611" width="4.5703125" style="4" customWidth="1"/>
    <col min="14612" max="14612" width="5.28515625" style="4" customWidth="1"/>
    <col min="14613" max="14613" width="5" style="4" customWidth="1"/>
    <col min="14614" max="14614" width="5.140625" style="4" customWidth="1"/>
    <col min="14615" max="14615" width="6.28515625" style="4" customWidth="1"/>
    <col min="14616" max="14765" width="4.5703125" style="4" customWidth="1"/>
    <col min="14766" max="14767" width="6.7109375" style="4" customWidth="1"/>
    <col min="14768" max="14768" width="10.85546875" style="4" customWidth="1"/>
    <col min="14769" max="14769" width="13.5703125" style="4" customWidth="1"/>
    <col min="14770" max="14848" width="9.140625" style="4"/>
    <col min="14849" max="14849" width="4.140625" style="4" customWidth="1"/>
    <col min="14850" max="14850" width="11.42578125" style="4" customWidth="1"/>
    <col min="14851" max="14851" width="16" style="4" customWidth="1"/>
    <col min="14852" max="14852" width="6.28515625" style="4" customWidth="1"/>
    <col min="14853" max="14853" width="11.140625" style="4" customWidth="1"/>
    <col min="14854" max="14854" width="5.140625" style="4" customWidth="1"/>
    <col min="14855" max="14855" width="5" style="4" customWidth="1"/>
    <col min="14856" max="14867" width="4.5703125" style="4" customWidth="1"/>
    <col min="14868" max="14868" width="5.28515625" style="4" customWidth="1"/>
    <col min="14869" max="14869" width="5" style="4" customWidth="1"/>
    <col min="14870" max="14870" width="5.140625" style="4" customWidth="1"/>
    <col min="14871" max="14871" width="6.28515625" style="4" customWidth="1"/>
    <col min="14872" max="15021" width="4.5703125" style="4" customWidth="1"/>
    <col min="15022" max="15023" width="6.7109375" style="4" customWidth="1"/>
    <col min="15024" max="15024" width="10.85546875" style="4" customWidth="1"/>
    <col min="15025" max="15025" width="13.5703125" style="4" customWidth="1"/>
    <col min="15026" max="15104" width="9.140625" style="4"/>
    <col min="15105" max="15105" width="4.140625" style="4" customWidth="1"/>
    <col min="15106" max="15106" width="11.42578125" style="4" customWidth="1"/>
    <col min="15107" max="15107" width="16" style="4" customWidth="1"/>
    <col min="15108" max="15108" width="6.28515625" style="4" customWidth="1"/>
    <col min="15109" max="15109" width="11.140625" style="4" customWidth="1"/>
    <col min="15110" max="15110" width="5.140625" style="4" customWidth="1"/>
    <col min="15111" max="15111" width="5" style="4" customWidth="1"/>
    <col min="15112" max="15123" width="4.5703125" style="4" customWidth="1"/>
    <col min="15124" max="15124" width="5.28515625" style="4" customWidth="1"/>
    <col min="15125" max="15125" width="5" style="4" customWidth="1"/>
    <col min="15126" max="15126" width="5.140625" style="4" customWidth="1"/>
    <col min="15127" max="15127" width="6.28515625" style="4" customWidth="1"/>
    <col min="15128" max="15277" width="4.5703125" style="4" customWidth="1"/>
    <col min="15278" max="15279" width="6.7109375" style="4" customWidth="1"/>
    <col min="15280" max="15280" width="10.85546875" style="4" customWidth="1"/>
    <col min="15281" max="15281" width="13.5703125" style="4" customWidth="1"/>
    <col min="15282" max="15360" width="9.140625" style="4"/>
    <col min="15361" max="15361" width="4.140625" style="4" customWidth="1"/>
    <col min="15362" max="15362" width="11.42578125" style="4" customWidth="1"/>
    <col min="15363" max="15363" width="16" style="4" customWidth="1"/>
    <col min="15364" max="15364" width="6.28515625" style="4" customWidth="1"/>
    <col min="15365" max="15365" width="11.140625" style="4" customWidth="1"/>
    <col min="15366" max="15366" width="5.140625" style="4" customWidth="1"/>
    <col min="15367" max="15367" width="5" style="4" customWidth="1"/>
    <col min="15368" max="15379" width="4.5703125" style="4" customWidth="1"/>
    <col min="15380" max="15380" width="5.28515625" style="4" customWidth="1"/>
    <col min="15381" max="15381" width="5" style="4" customWidth="1"/>
    <col min="15382" max="15382" width="5.140625" style="4" customWidth="1"/>
    <col min="15383" max="15383" width="6.28515625" style="4" customWidth="1"/>
    <col min="15384" max="15533" width="4.5703125" style="4" customWidth="1"/>
    <col min="15534" max="15535" width="6.7109375" style="4" customWidth="1"/>
    <col min="15536" max="15536" width="10.85546875" style="4" customWidth="1"/>
    <col min="15537" max="15537" width="13.5703125" style="4" customWidth="1"/>
    <col min="15538" max="15616" width="9.140625" style="4"/>
    <col min="15617" max="15617" width="4.140625" style="4" customWidth="1"/>
    <col min="15618" max="15618" width="11.42578125" style="4" customWidth="1"/>
    <col min="15619" max="15619" width="16" style="4" customWidth="1"/>
    <col min="15620" max="15620" width="6.28515625" style="4" customWidth="1"/>
    <col min="15621" max="15621" width="11.140625" style="4" customWidth="1"/>
    <col min="15622" max="15622" width="5.140625" style="4" customWidth="1"/>
    <col min="15623" max="15623" width="5" style="4" customWidth="1"/>
    <col min="15624" max="15635" width="4.5703125" style="4" customWidth="1"/>
    <col min="15636" max="15636" width="5.28515625" style="4" customWidth="1"/>
    <col min="15637" max="15637" width="5" style="4" customWidth="1"/>
    <col min="15638" max="15638" width="5.140625" style="4" customWidth="1"/>
    <col min="15639" max="15639" width="6.28515625" style="4" customWidth="1"/>
    <col min="15640" max="15789" width="4.5703125" style="4" customWidth="1"/>
    <col min="15790" max="15791" width="6.7109375" style="4" customWidth="1"/>
    <col min="15792" max="15792" width="10.85546875" style="4" customWidth="1"/>
    <col min="15793" max="15793" width="13.5703125" style="4" customWidth="1"/>
    <col min="15794" max="15872" width="9.140625" style="4"/>
    <col min="15873" max="15873" width="4.140625" style="4" customWidth="1"/>
    <col min="15874" max="15874" width="11.42578125" style="4" customWidth="1"/>
    <col min="15875" max="15875" width="16" style="4" customWidth="1"/>
    <col min="15876" max="15876" width="6.28515625" style="4" customWidth="1"/>
    <col min="15877" max="15877" width="11.140625" style="4" customWidth="1"/>
    <col min="15878" max="15878" width="5.140625" style="4" customWidth="1"/>
    <col min="15879" max="15879" width="5" style="4" customWidth="1"/>
    <col min="15880" max="15891" width="4.5703125" style="4" customWidth="1"/>
    <col min="15892" max="15892" width="5.28515625" style="4" customWidth="1"/>
    <col min="15893" max="15893" width="5" style="4" customWidth="1"/>
    <col min="15894" max="15894" width="5.140625" style="4" customWidth="1"/>
    <col min="15895" max="15895" width="6.28515625" style="4" customWidth="1"/>
    <col min="15896" max="16045" width="4.5703125" style="4" customWidth="1"/>
    <col min="16046" max="16047" width="6.7109375" style="4" customWidth="1"/>
    <col min="16048" max="16048" width="10.85546875" style="4" customWidth="1"/>
    <col min="16049" max="16049" width="13.5703125" style="4" customWidth="1"/>
    <col min="16050" max="16128" width="9.140625" style="4"/>
    <col min="16129" max="16129" width="4.140625" style="4" customWidth="1"/>
    <col min="16130" max="16130" width="11.42578125" style="4" customWidth="1"/>
    <col min="16131" max="16131" width="16" style="4" customWidth="1"/>
    <col min="16132" max="16132" width="6.28515625" style="4" customWidth="1"/>
    <col min="16133" max="16133" width="11.140625" style="4" customWidth="1"/>
    <col min="16134" max="16134" width="5.140625" style="4" customWidth="1"/>
    <col min="16135" max="16135" width="5" style="4" customWidth="1"/>
    <col min="16136" max="16147" width="4.5703125" style="4" customWidth="1"/>
    <col min="16148" max="16148" width="5.28515625" style="4" customWidth="1"/>
    <col min="16149" max="16149" width="5" style="4" customWidth="1"/>
    <col min="16150" max="16150" width="5.140625" style="4" customWidth="1"/>
    <col min="16151" max="16151" width="6.28515625" style="4" customWidth="1"/>
    <col min="16152" max="16301" width="4.5703125" style="4" customWidth="1"/>
    <col min="16302" max="16303" width="6.7109375" style="4" customWidth="1"/>
    <col min="16304" max="16304" width="10.85546875" style="4" customWidth="1"/>
    <col min="16305" max="16305" width="13.5703125" style="4" customWidth="1"/>
    <col min="16306" max="16384" width="9.140625" style="4"/>
  </cols>
  <sheetData>
    <row r="1" spans="1:177" ht="15" customHeight="1" x14ac:dyDescent="0.25">
      <c r="A1" s="97" t="s">
        <v>0</v>
      </c>
      <c r="B1" s="97"/>
      <c r="C1" s="97"/>
      <c r="D1" s="97"/>
      <c r="E1" s="98" t="s">
        <v>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3"/>
    </row>
    <row r="2" spans="1:177" ht="19.5" customHeight="1" x14ac:dyDescent="0.25">
      <c r="A2" s="99" t="s">
        <v>2</v>
      </c>
      <c r="B2" s="99"/>
      <c r="C2" s="99"/>
      <c r="D2" s="99"/>
      <c r="E2" s="98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3"/>
    </row>
    <row r="3" spans="1:177" ht="14.25" customHeight="1" x14ac:dyDescent="0.25">
      <c r="E3" s="100" t="s">
        <v>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10"/>
    </row>
    <row r="4" spans="1:177" ht="8.25" customHeight="1" x14ac:dyDescent="0.25"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</row>
    <row r="5" spans="1:177" ht="16.5" customHeight="1" x14ac:dyDescent="0.25">
      <c r="A5" s="81" t="s">
        <v>5</v>
      </c>
      <c r="B5" s="84" t="s">
        <v>6</v>
      </c>
      <c r="C5" s="87" t="s">
        <v>7</v>
      </c>
      <c r="D5" s="88"/>
      <c r="E5" s="93" t="s">
        <v>8</v>
      </c>
      <c r="F5" s="79" t="s">
        <v>9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96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79" t="s">
        <v>9</v>
      </c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11"/>
      <c r="BF5" s="80" t="s">
        <v>9</v>
      </c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 t="s">
        <v>9</v>
      </c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 t="s">
        <v>9</v>
      </c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 t="s">
        <v>9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 t="s">
        <v>10</v>
      </c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68" t="s">
        <v>11</v>
      </c>
      <c r="FS5" s="68"/>
      <c r="FT5" s="72" t="s">
        <v>12</v>
      </c>
      <c r="FU5" s="75" t="s">
        <v>13</v>
      </c>
    </row>
    <row r="6" spans="1:177" s="13" customFormat="1" ht="153.75" customHeight="1" x14ac:dyDescent="0.2">
      <c r="A6" s="82"/>
      <c r="B6" s="85"/>
      <c r="C6" s="89"/>
      <c r="D6" s="90"/>
      <c r="E6" s="94"/>
      <c r="F6" s="76" t="s">
        <v>14</v>
      </c>
      <c r="G6" s="77"/>
      <c r="H6" s="78"/>
      <c r="I6" s="65" t="s">
        <v>15</v>
      </c>
      <c r="J6" s="66"/>
      <c r="K6" s="67"/>
      <c r="L6" s="65" t="s">
        <v>16</v>
      </c>
      <c r="M6" s="66"/>
      <c r="N6" s="67"/>
      <c r="O6" s="65" t="s">
        <v>17</v>
      </c>
      <c r="P6" s="66"/>
      <c r="Q6" s="67"/>
      <c r="R6" s="65" t="s">
        <v>18</v>
      </c>
      <c r="S6" s="66"/>
      <c r="T6" s="67"/>
      <c r="U6" s="65" t="s">
        <v>19</v>
      </c>
      <c r="V6" s="66"/>
      <c r="W6" s="67"/>
      <c r="X6" s="69" t="s">
        <v>20</v>
      </c>
      <c r="Y6" s="70"/>
      <c r="Z6" s="71"/>
      <c r="AA6" s="65" t="s">
        <v>21</v>
      </c>
      <c r="AB6" s="66"/>
      <c r="AC6" s="67"/>
      <c r="AD6" s="65" t="s">
        <v>22</v>
      </c>
      <c r="AE6" s="66"/>
      <c r="AF6" s="67"/>
      <c r="AG6" s="65" t="s">
        <v>23</v>
      </c>
      <c r="AH6" s="66"/>
      <c r="AI6" s="67"/>
      <c r="AJ6" s="65" t="s">
        <v>24</v>
      </c>
      <c r="AK6" s="66"/>
      <c r="AL6" s="67"/>
      <c r="AM6" s="69" t="s">
        <v>25</v>
      </c>
      <c r="AN6" s="70"/>
      <c r="AO6" s="71"/>
      <c r="AP6" s="65" t="s">
        <v>26</v>
      </c>
      <c r="AQ6" s="66"/>
      <c r="AR6" s="67"/>
      <c r="AS6" s="69" t="s">
        <v>27</v>
      </c>
      <c r="AT6" s="70"/>
      <c r="AU6" s="71"/>
      <c r="AV6" s="65" t="s">
        <v>28</v>
      </c>
      <c r="AW6" s="66"/>
      <c r="AX6" s="67"/>
      <c r="AY6" s="68" t="s">
        <v>29</v>
      </c>
      <c r="AZ6" s="68"/>
      <c r="BA6" s="68"/>
      <c r="BB6" s="69" t="s">
        <v>30</v>
      </c>
      <c r="BC6" s="70"/>
      <c r="BD6" s="71"/>
      <c r="BE6" s="65" t="s">
        <v>31</v>
      </c>
      <c r="BF6" s="66"/>
      <c r="BG6" s="67"/>
      <c r="BH6" s="69" t="s">
        <v>32</v>
      </c>
      <c r="BI6" s="70"/>
      <c r="BJ6" s="71"/>
      <c r="BK6" s="65" t="s">
        <v>33</v>
      </c>
      <c r="BL6" s="66"/>
      <c r="BM6" s="67"/>
      <c r="BN6" s="65" t="s">
        <v>34</v>
      </c>
      <c r="BO6" s="66"/>
      <c r="BP6" s="67"/>
      <c r="BQ6" s="65" t="s">
        <v>35</v>
      </c>
      <c r="BR6" s="66"/>
      <c r="BS6" s="67"/>
      <c r="BT6" s="69" t="s">
        <v>36</v>
      </c>
      <c r="BU6" s="70"/>
      <c r="BV6" s="71"/>
      <c r="BW6" s="65" t="s">
        <v>37</v>
      </c>
      <c r="BX6" s="66"/>
      <c r="BY6" s="67"/>
      <c r="BZ6" s="65" t="s">
        <v>38</v>
      </c>
      <c r="CA6" s="66"/>
      <c r="CB6" s="67"/>
      <c r="CC6" s="65" t="s">
        <v>39</v>
      </c>
      <c r="CD6" s="66"/>
      <c r="CE6" s="67"/>
      <c r="CF6" s="68" t="s">
        <v>40</v>
      </c>
      <c r="CG6" s="68"/>
      <c r="CH6" s="68"/>
      <c r="CI6" s="65" t="s">
        <v>41</v>
      </c>
      <c r="CJ6" s="66"/>
      <c r="CK6" s="67"/>
      <c r="CL6" s="65" t="s">
        <v>42</v>
      </c>
      <c r="CM6" s="66"/>
      <c r="CN6" s="67"/>
      <c r="CO6" s="69" t="s">
        <v>43</v>
      </c>
      <c r="CP6" s="70"/>
      <c r="CQ6" s="71"/>
      <c r="CR6" s="65" t="s">
        <v>44</v>
      </c>
      <c r="CS6" s="66"/>
      <c r="CT6" s="67"/>
      <c r="CU6" s="65" t="s">
        <v>45</v>
      </c>
      <c r="CV6" s="66"/>
      <c r="CW6" s="67"/>
      <c r="CX6" s="65" t="s">
        <v>46</v>
      </c>
      <c r="CY6" s="66"/>
      <c r="CZ6" s="67"/>
      <c r="DA6" s="65" t="s">
        <v>47</v>
      </c>
      <c r="DB6" s="66"/>
      <c r="DC6" s="67"/>
      <c r="DD6" s="65" t="s">
        <v>48</v>
      </c>
      <c r="DE6" s="66"/>
      <c r="DF6" s="67"/>
      <c r="DG6" s="65" t="s">
        <v>49</v>
      </c>
      <c r="DH6" s="66"/>
      <c r="DI6" s="67"/>
      <c r="DJ6" s="65" t="s">
        <v>50</v>
      </c>
      <c r="DK6" s="66"/>
      <c r="DL6" s="67"/>
      <c r="DM6" s="65" t="s">
        <v>51</v>
      </c>
      <c r="DN6" s="66"/>
      <c r="DO6" s="67"/>
      <c r="DP6" s="65" t="s">
        <v>52</v>
      </c>
      <c r="DQ6" s="66"/>
      <c r="DR6" s="67"/>
      <c r="DS6" s="65" t="s">
        <v>53</v>
      </c>
      <c r="DT6" s="66"/>
      <c r="DU6" s="67"/>
      <c r="DV6" s="68" t="s">
        <v>54</v>
      </c>
      <c r="DW6" s="68"/>
      <c r="DX6" s="68"/>
      <c r="DY6" s="65" t="s">
        <v>55</v>
      </c>
      <c r="DZ6" s="66"/>
      <c r="EA6" s="67"/>
      <c r="EB6" s="65" t="s">
        <v>56</v>
      </c>
      <c r="EC6" s="66"/>
      <c r="ED6" s="67"/>
      <c r="EE6" s="65" t="s">
        <v>57</v>
      </c>
      <c r="EF6" s="66"/>
      <c r="EG6" s="67"/>
      <c r="EH6" s="65" t="s">
        <v>58</v>
      </c>
      <c r="EI6" s="66"/>
      <c r="EJ6" s="67"/>
      <c r="EK6" s="65" t="s">
        <v>59</v>
      </c>
      <c r="EL6" s="66"/>
      <c r="EM6" s="67"/>
      <c r="EN6" s="68" t="s">
        <v>60</v>
      </c>
      <c r="EO6" s="68"/>
      <c r="EP6" s="68"/>
      <c r="EQ6" s="65" t="s">
        <v>61</v>
      </c>
      <c r="ER6" s="66"/>
      <c r="ES6" s="67"/>
      <c r="ET6" s="65" t="s">
        <v>62</v>
      </c>
      <c r="EU6" s="66"/>
      <c r="EV6" s="67"/>
      <c r="EW6" s="65" t="s">
        <v>63</v>
      </c>
      <c r="EX6" s="66"/>
      <c r="EY6" s="67"/>
      <c r="EZ6" s="65" t="s">
        <v>64</v>
      </c>
      <c r="FA6" s="66"/>
      <c r="FB6" s="67"/>
      <c r="FC6" s="65" t="s">
        <v>65</v>
      </c>
      <c r="FD6" s="66"/>
      <c r="FE6" s="67"/>
      <c r="FF6" s="65" t="s">
        <v>66</v>
      </c>
      <c r="FG6" s="66"/>
      <c r="FH6" s="67"/>
      <c r="FI6" s="65" t="s">
        <v>67</v>
      </c>
      <c r="FJ6" s="66"/>
      <c r="FK6" s="67"/>
      <c r="FL6" s="65" t="s">
        <v>68</v>
      </c>
      <c r="FM6" s="66"/>
      <c r="FN6" s="67"/>
      <c r="FO6" s="65" t="s">
        <v>69</v>
      </c>
      <c r="FP6" s="66"/>
      <c r="FQ6" s="67"/>
      <c r="FR6" s="68"/>
      <c r="FS6" s="68"/>
      <c r="FT6" s="73"/>
      <c r="FU6" s="75"/>
    </row>
    <row r="7" spans="1:177" ht="19.5" customHeight="1" x14ac:dyDescent="0.25">
      <c r="A7" s="82"/>
      <c r="B7" s="85"/>
      <c r="C7" s="89"/>
      <c r="D7" s="90"/>
      <c r="E7" s="94"/>
      <c r="F7" s="59">
        <v>3</v>
      </c>
      <c r="G7" s="60"/>
      <c r="H7" s="61"/>
      <c r="I7" s="59">
        <v>2</v>
      </c>
      <c r="J7" s="60"/>
      <c r="K7" s="61"/>
      <c r="L7" s="59">
        <v>3</v>
      </c>
      <c r="M7" s="60"/>
      <c r="N7" s="61"/>
      <c r="O7" s="59">
        <v>2</v>
      </c>
      <c r="P7" s="60"/>
      <c r="Q7" s="61"/>
      <c r="R7" s="64">
        <v>2</v>
      </c>
      <c r="S7" s="64"/>
      <c r="T7" s="64"/>
      <c r="U7" s="63">
        <v>3</v>
      </c>
      <c r="V7" s="63"/>
      <c r="W7" s="63"/>
      <c r="X7" s="63">
        <v>2</v>
      </c>
      <c r="Y7" s="63"/>
      <c r="Z7" s="63"/>
      <c r="AA7" s="63">
        <v>3</v>
      </c>
      <c r="AB7" s="63"/>
      <c r="AC7" s="63"/>
      <c r="AD7" s="63">
        <v>3</v>
      </c>
      <c r="AE7" s="63"/>
      <c r="AF7" s="63"/>
      <c r="AG7" s="63">
        <v>2</v>
      </c>
      <c r="AH7" s="63"/>
      <c r="AI7" s="63"/>
      <c r="AJ7" s="63">
        <v>3</v>
      </c>
      <c r="AK7" s="63"/>
      <c r="AL7" s="63"/>
      <c r="AM7" s="63">
        <v>2</v>
      </c>
      <c r="AN7" s="63"/>
      <c r="AO7" s="63"/>
      <c r="AP7" s="63">
        <v>2</v>
      </c>
      <c r="AQ7" s="63"/>
      <c r="AR7" s="63"/>
      <c r="AS7" s="63">
        <v>3</v>
      </c>
      <c r="AT7" s="63"/>
      <c r="AU7" s="63"/>
      <c r="AV7" s="63">
        <v>3</v>
      </c>
      <c r="AW7" s="63"/>
      <c r="AX7" s="63"/>
      <c r="AY7" s="63">
        <v>3</v>
      </c>
      <c r="AZ7" s="63"/>
      <c r="BA7" s="63"/>
      <c r="BB7" s="63">
        <v>2</v>
      </c>
      <c r="BC7" s="63"/>
      <c r="BD7" s="63"/>
      <c r="BE7" s="63">
        <v>3</v>
      </c>
      <c r="BF7" s="63"/>
      <c r="BG7" s="63"/>
      <c r="BH7" s="63">
        <v>2</v>
      </c>
      <c r="BI7" s="63"/>
      <c r="BJ7" s="63"/>
      <c r="BK7" s="63">
        <v>3</v>
      </c>
      <c r="BL7" s="63"/>
      <c r="BM7" s="63"/>
      <c r="BN7" s="63">
        <v>2</v>
      </c>
      <c r="BO7" s="63"/>
      <c r="BP7" s="63"/>
      <c r="BQ7" s="63">
        <v>2</v>
      </c>
      <c r="BR7" s="63"/>
      <c r="BS7" s="63"/>
      <c r="BT7" s="63">
        <v>2</v>
      </c>
      <c r="BU7" s="63"/>
      <c r="BV7" s="63"/>
      <c r="BW7" s="63">
        <v>3</v>
      </c>
      <c r="BX7" s="63"/>
      <c r="BY7" s="63"/>
      <c r="BZ7" s="63">
        <v>3</v>
      </c>
      <c r="CA7" s="63"/>
      <c r="CB7" s="63"/>
      <c r="CC7" s="63">
        <v>3</v>
      </c>
      <c r="CD7" s="63"/>
      <c r="CE7" s="63"/>
      <c r="CF7" s="63">
        <v>2</v>
      </c>
      <c r="CG7" s="63"/>
      <c r="CH7" s="63"/>
      <c r="CI7" s="63">
        <v>2</v>
      </c>
      <c r="CJ7" s="63"/>
      <c r="CK7" s="63"/>
      <c r="CL7" s="63">
        <v>2</v>
      </c>
      <c r="CM7" s="63"/>
      <c r="CN7" s="63"/>
      <c r="CO7" s="63">
        <v>2</v>
      </c>
      <c r="CP7" s="63"/>
      <c r="CQ7" s="63"/>
      <c r="CR7" s="63">
        <v>5</v>
      </c>
      <c r="CS7" s="63"/>
      <c r="CT7" s="63"/>
      <c r="CU7" s="63">
        <v>2</v>
      </c>
      <c r="CV7" s="63"/>
      <c r="CW7" s="63"/>
      <c r="CX7" s="63">
        <v>2</v>
      </c>
      <c r="CY7" s="63"/>
      <c r="CZ7" s="63"/>
      <c r="DA7" s="63">
        <v>2</v>
      </c>
      <c r="DB7" s="63"/>
      <c r="DC7" s="63"/>
      <c r="DD7" s="59">
        <v>4</v>
      </c>
      <c r="DE7" s="60"/>
      <c r="DF7" s="61"/>
      <c r="DG7" s="63">
        <v>4</v>
      </c>
      <c r="DH7" s="63"/>
      <c r="DI7" s="63"/>
      <c r="DJ7" s="63">
        <v>2</v>
      </c>
      <c r="DK7" s="63"/>
      <c r="DL7" s="63"/>
      <c r="DM7" s="63">
        <v>2</v>
      </c>
      <c r="DN7" s="63"/>
      <c r="DO7" s="63"/>
      <c r="DP7" s="63">
        <v>2</v>
      </c>
      <c r="DQ7" s="63"/>
      <c r="DR7" s="63"/>
      <c r="DS7" s="63">
        <v>3</v>
      </c>
      <c r="DT7" s="63"/>
      <c r="DU7" s="63"/>
      <c r="DV7" s="63">
        <v>2</v>
      </c>
      <c r="DW7" s="63"/>
      <c r="DX7" s="63"/>
      <c r="DY7" s="63">
        <v>3</v>
      </c>
      <c r="DZ7" s="63"/>
      <c r="EA7" s="63"/>
      <c r="EB7" s="64">
        <v>3</v>
      </c>
      <c r="EC7" s="64"/>
      <c r="ED7" s="64"/>
      <c r="EE7" s="63">
        <v>2</v>
      </c>
      <c r="EF7" s="63"/>
      <c r="EG7" s="63"/>
      <c r="EH7" s="63">
        <v>3</v>
      </c>
      <c r="EI7" s="63"/>
      <c r="EJ7" s="63"/>
      <c r="EK7" s="63">
        <v>2</v>
      </c>
      <c r="EL7" s="63"/>
      <c r="EM7" s="63"/>
      <c r="EN7" s="63">
        <v>2</v>
      </c>
      <c r="EO7" s="63"/>
      <c r="EP7" s="63"/>
      <c r="EQ7" s="59">
        <v>3</v>
      </c>
      <c r="ER7" s="60"/>
      <c r="ES7" s="61"/>
      <c r="ET7" s="59">
        <v>2</v>
      </c>
      <c r="EU7" s="60"/>
      <c r="EV7" s="61"/>
      <c r="EW7" s="59">
        <v>2</v>
      </c>
      <c r="EX7" s="60"/>
      <c r="EY7" s="61"/>
      <c r="EZ7" s="59">
        <v>4</v>
      </c>
      <c r="FA7" s="60"/>
      <c r="FB7" s="61"/>
      <c r="FC7" s="59">
        <v>2</v>
      </c>
      <c r="FD7" s="60"/>
      <c r="FE7" s="61"/>
      <c r="FF7" s="59">
        <v>2</v>
      </c>
      <c r="FG7" s="60"/>
      <c r="FH7" s="61"/>
      <c r="FI7" s="59">
        <v>2</v>
      </c>
      <c r="FJ7" s="60"/>
      <c r="FK7" s="61"/>
      <c r="FL7" s="59">
        <v>4</v>
      </c>
      <c r="FM7" s="60"/>
      <c r="FN7" s="61"/>
      <c r="FO7" s="59">
        <v>10</v>
      </c>
      <c r="FP7" s="60"/>
      <c r="FQ7" s="61"/>
      <c r="FR7" s="62">
        <f>SUM(F7:FQ7)</f>
        <v>150</v>
      </c>
      <c r="FS7" s="62"/>
      <c r="FT7" s="73"/>
      <c r="FU7" s="75"/>
    </row>
    <row r="8" spans="1:177" ht="27" customHeight="1" x14ac:dyDescent="0.25">
      <c r="A8" s="83"/>
      <c r="B8" s="86"/>
      <c r="C8" s="91"/>
      <c r="D8" s="92"/>
      <c r="E8" s="95"/>
      <c r="F8" s="14" t="s">
        <v>70</v>
      </c>
      <c r="G8" s="15" t="s">
        <v>71</v>
      </c>
      <c r="H8" s="14" t="s">
        <v>72</v>
      </c>
      <c r="I8" s="14" t="s">
        <v>70</v>
      </c>
      <c r="J8" s="15" t="s">
        <v>71</v>
      </c>
      <c r="K8" s="14" t="s">
        <v>72</v>
      </c>
      <c r="L8" s="14" t="s">
        <v>70</v>
      </c>
      <c r="M8" s="15" t="s">
        <v>71</v>
      </c>
      <c r="N8" s="14" t="s">
        <v>72</v>
      </c>
      <c r="O8" s="14" t="s">
        <v>70</v>
      </c>
      <c r="P8" s="15" t="s">
        <v>71</v>
      </c>
      <c r="Q8" s="14" t="s">
        <v>72</v>
      </c>
      <c r="R8" s="14" t="s">
        <v>70</v>
      </c>
      <c r="S8" s="15" t="s">
        <v>71</v>
      </c>
      <c r="T8" s="14" t="s">
        <v>72</v>
      </c>
      <c r="U8" s="14" t="s">
        <v>70</v>
      </c>
      <c r="V8" s="15" t="s">
        <v>71</v>
      </c>
      <c r="W8" s="14" t="s">
        <v>72</v>
      </c>
      <c r="X8" s="14" t="s">
        <v>70</v>
      </c>
      <c r="Y8" s="15" t="s">
        <v>71</v>
      </c>
      <c r="Z8" s="14" t="s">
        <v>72</v>
      </c>
      <c r="AA8" s="14" t="s">
        <v>70</v>
      </c>
      <c r="AB8" s="15" t="s">
        <v>71</v>
      </c>
      <c r="AC8" s="14" t="s">
        <v>72</v>
      </c>
      <c r="AD8" s="14" t="s">
        <v>70</v>
      </c>
      <c r="AE8" s="15" t="s">
        <v>71</v>
      </c>
      <c r="AF8" s="14" t="s">
        <v>72</v>
      </c>
      <c r="AG8" s="14" t="s">
        <v>70</v>
      </c>
      <c r="AH8" s="15" t="s">
        <v>71</v>
      </c>
      <c r="AI8" s="14" t="s">
        <v>72</v>
      </c>
      <c r="AJ8" s="14" t="s">
        <v>70</v>
      </c>
      <c r="AK8" s="15" t="s">
        <v>71</v>
      </c>
      <c r="AL8" s="14" t="s">
        <v>72</v>
      </c>
      <c r="AM8" s="14" t="s">
        <v>70</v>
      </c>
      <c r="AN8" s="15" t="s">
        <v>71</v>
      </c>
      <c r="AO8" s="14" t="s">
        <v>72</v>
      </c>
      <c r="AP8" s="14" t="s">
        <v>70</v>
      </c>
      <c r="AQ8" s="15" t="s">
        <v>71</v>
      </c>
      <c r="AR8" s="14" t="s">
        <v>72</v>
      </c>
      <c r="AS8" s="14" t="s">
        <v>70</v>
      </c>
      <c r="AT8" s="15" t="s">
        <v>71</v>
      </c>
      <c r="AU8" s="14" t="s">
        <v>72</v>
      </c>
      <c r="AV8" s="14" t="s">
        <v>70</v>
      </c>
      <c r="AW8" s="15" t="s">
        <v>71</v>
      </c>
      <c r="AX8" s="14" t="s">
        <v>72</v>
      </c>
      <c r="AY8" s="14" t="s">
        <v>70</v>
      </c>
      <c r="AZ8" s="15" t="s">
        <v>71</v>
      </c>
      <c r="BA8" s="14" t="s">
        <v>72</v>
      </c>
      <c r="BB8" s="14" t="s">
        <v>70</v>
      </c>
      <c r="BC8" s="15" t="s">
        <v>71</v>
      </c>
      <c r="BD8" s="14" t="s">
        <v>72</v>
      </c>
      <c r="BE8" s="14" t="s">
        <v>70</v>
      </c>
      <c r="BF8" s="15" t="s">
        <v>71</v>
      </c>
      <c r="BG8" s="14" t="s">
        <v>72</v>
      </c>
      <c r="BH8" s="14" t="s">
        <v>70</v>
      </c>
      <c r="BI8" s="15" t="s">
        <v>71</v>
      </c>
      <c r="BJ8" s="14" t="s">
        <v>72</v>
      </c>
      <c r="BK8" s="14" t="s">
        <v>70</v>
      </c>
      <c r="BL8" s="15" t="s">
        <v>71</v>
      </c>
      <c r="BM8" s="14" t="s">
        <v>72</v>
      </c>
      <c r="BN8" s="14" t="s">
        <v>70</v>
      </c>
      <c r="BO8" s="15" t="s">
        <v>71</v>
      </c>
      <c r="BP8" s="14" t="s">
        <v>72</v>
      </c>
      <c r="BQ8" s="14" t="s">
        <v>70</v>
      </c>
      <c r="BR8" s="15" t="s">
        <v>71</v>
      </c>
      <c r="BS8" s="14" t="s">
        <v>72</v>
      </c>
      <c r="BT8" s="14" t="s">
        <v>70</v>
      </c>
      <c r="BU8" s="15" t="s">
        <v>71</v>
      </c>
      <c r="BV8" s="14" t="s">
        <v>72</v>
      </c>
      <c r="BW8" s="14" t="s">
        <v>70</v>
      </c>
      <c r="BX8" s="15" t="s">
        <v>71</v>
      </c>
      <c r="BY8" s="14" t="s">
        <v>72</v>
      </c>
      <c r="BZ8" s="14" t="s">
        <v>70</v>
      </c>
      <c r="CA8" s="15" t="s">
        <v>71</v>
      </c>
      <c r="CB8" s="14" t="s">
        <v>72</v>
      </c>
      <c r="CC8" s="14" t="s">
        <v>70</v>
      </c>
      <c r="CD8" s="15" t="s">
        <v>71</v>
      </c>
      <c r="CE8" s="14" t="s">
        <v>72</v>
      </c>
      <c r="CF8" s="14" t="s">
        <v>70</v>
      </c>
      <c r="CG8" s="15" t="s">
        <v>71</v>
      </c>
      <c r="CH8" s="14" t="s">
        <v>72</v>
      </c>
      <c r="CI8" s="14" t="s">
        <v>70</v>
      </c>
      <c r="CJ8" s="15" t="s">
        <v>71</v>
      </c>
      <c r="CK8" s="14" t="s">
        <v>72</v>
      </c>
      <c r="CL8" s="14" t="s">
        <v>70</v>
      </c>
      <c r="CM8" s="15" t="s">
        <v>71</v>
      </c>
      <c r="CN8" s="14" t="s">
        <v>72</v>
      </c>
      <c r="CO8" s="14" t="s">
        <v>70</v>
      </c>
      <c r="CP8" s="15" t="s">
        <v>71</v>
      </c>
      <c r="CQ8" s="14">
        <f>'[1]VLXD &amp;TN'!$M10</f>
        <v>2</v>
      </c>
      <c r="CR8" s="14" t="s">
        <v>70</v>
      </c>
      <c r="CS8" s="15" t="s">
        <v>71</v>
      </c>
      <c r="CT8" s="14" t="s">
        <v>72</v>
      </c>
      <c r="CU8" s="14" t="s">
        <v>70</v>
      </c>
      <c r="CV8" s="15" t="s">
        <v>71</v>
      </c>
      <c r="CW8" s="14" t="s">
        <v>72</v>
      </c>
      <c r="CX8" s="14" t="s">
        <v>70</v>
      </c>
      <c r="CY8" s="15" t="s">
        <v>71</v>
      </c>
      <c r="CZ8" s="14" t="s">
        <v>72</v>
      </c>
      <c r="DA8" s="14" t="s">
        <v>70</v>
      </c>
      <c r="DB8" s="15" t="s">
        <v>71</v>
      </c>
      <c r="DC8" s="14" t="s">
        <v>72</v>
      </c>
      <c r="DD8" s="14" t="s">
        <v>70</v>
      </c>
      <c r="DE8" s="15" t="s">
        <v>71</v>
      </c>
      <c r="DF8" s="14" t="s">
        <v>72</v>
      </c>
      <c r="DG8" s="14" t="s">
        <v>70</v>
      </c>
      <c r="DH8" s="15" t="s">
        <v>71</v>
      </c>
      <c r="DI8" s="14" t="s">
        <v>72</v>
      </c>
      <c r="DJ8" s="14" t="s">
        <v>70</v>
      </c>
      <c r="DK8" s="15" t="s">
        <v>71</v>
      </c>
      <c r="DL8" s="14" t="s">
        <v>72</v>
      </c>
      <c r="DM8" s="14" t="s">
        <v>70</v>
      </c>
      <c r="DN8" s="15" t="s">
        <v>71</v>
      </c>
      <c r="DO8" s="14" t="s">
        <v>72</v>
      </c>
      <c r="DP8" s="14" t="s">
        <v>70</v>
      </c>
      <c r="DQ8" s="15" t="s">
        <v>71</v>
      </c>
      <c r="DR8" s="14" t="s">
        <v>72</v>
      </c>
      <c r="DS8" s="14" t="s">
        <v>70</v>
      </c>
      <c r="DT8" s="15" t="s">
        <v>71</v>
      </c>
      <c r="DU8" s="14" t="s">
        <v>72</v>
      </c>
      <c r="DV8" s="14" t="s">
        <v>70</v>
      </c>
      <c r="DW8" s="15" t="s">
        <v>71</v>
      </c>
      <c r="DX8" s="14" t="s">
        <v>72</v>
      </c>
      <c r="DY8" s="14" t="s">
        <v>70</v>
      </c>
      <c r="DZ8" s="15" t="s">
        <v>71</v>
      </c>
      <c r="EA8" s="14" t="s">
        <v>72</v>
      </c>
      <c r="EB8" s="14" t="s">
        <v>70</v>
      </c>
      <c r="EC8" s="15" t="s">
        <v>71</v>
      </c>
      <c r="ED8" s="14" t="s">
        <v>72</v>
      </c>
      <c r="EE8" s="14" t="s">
        <v>70</v>
      </c>
      <c r="EF8" s="15" t="s">
        <v>71</v>
      </c>
      <c r="EG8" s="14" t="s">
        <v>72</v>
      </c>
      <c r="EH8" s="14" t="s">
        <v>70</v>
      </c>
      <c r="EI8" s="15" t="s">
        <v>71</v>
      </c>
      <c r="EJ8" s="14" t="s">
        <v>72</v>
      </c>
      <c r="EK8" s="14" t="s">
        <v>70</v>
      </c>
      <c r="EL8" s="15" t="s">
        <v>71</v>
      </c>
      <c r="EM8" s="14" t="s">
        <v>72</v>
      </c>
      <c r="EN8" s="14" t="s">
        <v>70</v>
      </c>
      <c r="EO8" s="15" t="s">
        <v>71</v>
      </c>
      <c r="EP8" s="14" t="s">
        <v>72</v>
      </c>
      <c r="EQ8" s="14" t="s">
        <v>70</v>
      </c>
      <c r="ER8" s="15" t="s">
        <v>71</v>
      </c>
      <c r="ES8" s="14" t="s">
        <v>72</v>
      </c>
      <c r="ET8" s="14" t="s">
        <v>70</v>
      </c>
      <c r="EU8" s="15" t="s">
        <v>71</v>
      </c>
      <c r="EV8" s="14" t="s">
        <v>72</v>
      </c>
      <c r="EW8" s="14" t="s">
        <v>70</v>
      </c>
      <c r="EX8" s="15" t="s">
        <v>71</v>
      </c>
      <c r="EY8" s="14" t="s">
        <v>72</v>
      </c>
      <c r="EZ8" s="14" t="s">
        <v>70</v>
      </c>
      <c r="FA8" s="15" t="s">
        <v>71</v>
      </c>
      <c r="FB8" s="14" t="s">
        <v>72</v>
      </c>
      <c r="FC8" s="14" t="s">
        <v>70</v>
      </c>
      <c r="FD8" s="15" t="s">
        <v>71</v>
      </c>
      <c r="FE8" s="14" t="s">
        <v>72</v>
      </c>
      <c r="FF8" s="14" t="s">
        <v>70</v>
      </c>
      <c r="FG8" s="15" t="s">
        <v>71</v>
      </c>
      <c r="FH8" s="14" t="s">
        <v>72</v>
      </c>
      <c r="FI8" s="14" t="s">
        <v>70</v>
      </c>
      <c r="FJ8" s="15" t="s">
        <v>71</v>
      </c>
      <c r="FK8" s="14" t="s">
        <v>72</v>
      </c>
      <c r="FL8" s="14" t="s">
        <v>70</v>
      </c>
      <c r="FM8" s="15" t="s">
        <v>71</v>
      </c>
      <c r="FN8" s="14" t="s">
        <v>72</v>
      </c>
      <c r="FO8" s="14" t="s">
        <v>70</v>
      </c>
      <c r="FP8" s="15" t="s">
        <v>71</v>
      </c>
      <c r="FQ8" s="14" t="s">
        <v>72</v>
      </c>
      <c r="FR8" s="16" t="s">
        <v>72</v>
      </c>
      <c r="FS8" s="17" t="s">
        <v>70</v>
      </c>
      <c r="FT8" s="74"/>
      <c r="FU8" s="75"/>
    </row>
    <row r="9" spans="1:177" ht="18.95" customHeight="1" x14ac:dyDescent="0.25">
      <c r="A9" s="18">
        <v>1</v>
      </c>
      <c r="B9" s="19" t="s">
        <v>73</v>
      </c>
      <c r="C9" s="20" t="s">
        <v>74</v>
      </c>
      <c r="D9" s="21" t="s">
        <v>75</v>
      </c>
      <c r="E9" s="22" t="s">
        <v>76</v>
      </c>
      <c r="F9" s="23">
        <f>[2]VLĐC!$K10</f>
        <v>6.4</v>
      </c>
      <c r="G9" s="24" t="str">
        <f>[2]VLĐC!$L10</f>
        <v>C</v>
      </c>
      <c r="H9" s="25">
        <f>[2]VLĐC!$M10</f>
        <v>2</v>
      </c>
      <c r="I9" s="25">
        <f>'[2]Tin học ĐC'!$K10</f>
        <v>7.6</v>
      </c>
      <c r="J9" s="24" t="str">
        <f>'[2]Tin học ĐC'!$L10</f>
        <v>B</v>
      </c>
      <c r="K9" s="25">
        <f>'[2]Tin học ĐC'!$M10</f>
        <v>3</v>
      </c>
      <c r="L9" s="25">
        <f>'[2]Hoa Dc'!$K10</f>
        <v>6.7</v>
      </c>
      <c r="M9" s="24" t="str">
        <f>'[2]Hoa Dc'!$L10</f>
        <v>C</v>
      </c>
      <c r="N9" s="25">
        <f>'[2]Hoa Dc'!$M10</f>
        <v>2</v>
      </c>
      <c r="O9" s="25">
        <f>'[2]Phap luat ĐC'!$K9</f>
        <v>6.6</v>
      </c>
      <c r="P9" s="24" t="str">
        <f>'[2]Phap luat ĐC'!$L9</f>
        <v>C</v>
      </c>
      <c r="Q9" s="25">
        <f>'[2]Phap luat ĐC'!$M9</f>
        <v>2</v>
      </c>
      <c r="R9" s="25">
        <f>'[2]Nguyen ly 1'!$K10</f>
        <v>7.2</v>
      </c>
      <c r="S9" s="24" t="str">
        <f>'[2]Nguyen ly 1'!$L10</f>
        <v>B</v>
      </c>
      <c r="T9" s="25">
        <f>'[2]Nguyen ly 1'!$M10</f>
        <v>3</v>
      </c>
      <c r="U9" s="25">
        <f>'[2]Toan CC A1'!$K9</f>
        <v>5.6</v>
      </c>
      <c r="V9" s="24" t="str">
        <f>'[2]Toan CC A1'!$L9</f>
        <v>C</v>
      </c>
      <c r="W9" s="25">
        <f>'[2]Toan CC A1'!$M9</f>
        <v>2</v>
      </c>
      <c r="X9" s="26">
        <v>4.9000000000000004</v>
      </c>
      <c r="Y9" s="27" t="s">
        <v>77</v>
      </c>
      <c r="Z9" s="26">
        <v>1</v>
      </c>
      <c r="AA9" s="25">
        <f>[3]CHCS!$K10</f>
        <v>7.3</v>
      </c>
      <c r="AB9" s="24" t="str">
        <f>[3]CHCS!$L10</f>
        <v>B</v>
      </c>
      <c r="AC9" s="25">
        <f>[3]CHCS!$M10</f>
        <v>3</v>
      </c>
      <c r="AD9" s="25">
        <f>'[3]Toan CC A2'!$K9</f>
        <v>4.3</v>
      </c>
      <c r="AE9" s="24" t="str">
        <f>'[3]Toan CC A2'!$L9</f>
        <v>D</v>
      </c>
      <c r="AF9" s="25">
        <f>'[3]Toan CC A2'!$M9</f>
        <v>1</v>
      </c>
      <c r="AG9" s="25">
        <f>[3]XSTK!$K10</f>
        <v>5.6</v>
      </c>
      <c r="AH9" s="24" t="str">
        <f>[3]XSTK!$L10</f>
        <v>C</v>
      </c>
      <c r="AI9" s="25">
        <f>[3]XSTK!$M10</f>
        <v>2</v>
      </c>
      <c r="AJ9" s="25">
        <f>[3]NL2!$K9</f>
        <v>8.9</v>
      </c>
      <c r="AK9" s="24" t="str">
        <f>[3]NL2!$L9</f>
        <v>A</v>
      </c>
      <c r="AL9" s="25">
        <f>[3]NL2!$M9</f>
        <v>4</v>
      </c>
      <c r="AM9" s="25">
        <f>[4]TTHCM!$K10</f>
        <v>8</v>
      </c>
      <c r="AN9" s="24" t="str">
        <f>[4]TTHCM!$L10</f>
        <v>B</v>
      </c>
      <c r="AO9" s="25">
        <f>[4]TTHCM!$M10</f>
        <v>3</v>
      </c>
      <c r="AP9" s="26">
        <v>5.8</v>
      </c>
      <c r="AQ9" s="27" t="s">
        <v>78</v>
      </c>
      <c r="AR9" s="26">
        <v>2</v>
      </c>
      <c r="AS9" s="25">
        <f>'[4]KTĐ &amp;TN'!$L10</f>
        <v>7.6</v>
      </c>
      <c r="AT9" s="24" t="str">
        <f>'[4]KTĐ &amp;TN'!$M10</f>
        <v>B</v>
      </c>
      <c r="AU9" s="25">
        <f>'[4]KTĐ &amp;TN'!$N10</f>
        <v>3</v>
      </c>
      <c r="AV9" s="25">
        <f>[4]VKT!$K10</f>
        <v>7.9</v>
      </c>
      <c r="AW9" s="24" t="str">
        <f>[4]VKT!$L10</f>
        <v>B</v>
      </c>
      <c r="AX9" s="25">
        <f>[4]VKT!$M10</f>
        <v>3</v>
      </c>
      <c r="AY9" s="26">
        <v>5.6</v>
      </c>
      <c r="AZ9" s="27" t="s">
        <v>78</v>
      </c>
      <c r="BA9" s="26">
        <v>2</v>
      </c>
      <c r="BB9" s="26">
        <v>5.6</v>
      </c>
      <c r="BC9" s="27" t="s">
        <v>78</v>
      </c>
      <c r="BD9" s="26">
        <v>2</v>
      </c>
      <c r="BE9" s="25">
        <f>[5]ĐLCMĐCSVN!$K10</f>
        <v>7.1</v>
      </c>
      <c r="BF9" s="24" t="str">
        <f>[5]ĐLCMĐCSVN!$L10</f>
        <v>B</v>
      </c>
      <c r="BG9" s="25">
        <f>[5]ĐLCMĐCSVN!$M10</f>
        <v>3</v>
      </c>
      <c r="BH9" s="26">
        <v>6.3</v>
      </c>
      <c r="BI9" s="27" t="s">
        <v>78</v>
      </c>
      <c r="BJ9" s="26">
        <v>2</v>
      </c>
      <c r="BK9" s="25">
        <f>'[5]VLXD&amp;TN'!$K10</f>
        <v>8.6999999999999993</v>
      </c>
      <c r="BL9" s="24" t="str">
        <f>'[5]VLXD&amp;TN'!$L10</f>
        <v>A</v>
      </c>
      <c r="BM9" s="25">
        <f>'[5]VLXD&amp;TN'!$M10</f>
        <v>4</v>
      </c>
      <c r="BN9" s="25">
        <f>[5]CKC1!$K10</f>
        <v>7.5</v>
      </c>
      <c r="BO9" s="24" t="str">
        <f>[5]CKC1!$L10</f>
        <v>B</v>
      </c>
      <c r="BP9" s="25">
        <f>[5]CKC1!$M10</f>
        <v>3</v>
      </c>
      <c r="BQ9" s="25">
        <f>[5]PPNCKH!$K10</f>
        <v>7.6</v>
      </c>
      <c r="BR9" s="24" t="str">
        <f>[5]PPNCKH!$L10</f>
        <v>B</v>
      </c>
      <c r="BS9" s="25">
        <f>[5]PPNCKH!$M10</f>
        <v>3</v>
      </c>
      <c r="BT9" s="25">
        <f>'[5]Thuy luc'!$K10</f>
        <v>6.5</v>
      </c>
      <c r="BU9" s="24" t="str">
        <f>'[5]Thuy luc'!$L10</f>
        <v>C</v>
      </c>
      <c r="BV9" s="25">
        <f>'[5]Thuy luc'!$M10</f>
        <v>2</v>
      </c>
      <c r="BW9" s="26">
        <v>5.7</v>
      </c>
      <c r="BX9" s="27" t="s">
        <v>78</v>
      </c>
      <c r="BY9" s="26">
        <v>2</v>
      </c>
      <c r="BZ9" s="26">
        <v>8.1999999999999993</v>
      </c>
      <c r="CA9" s="27" t="s">
        <v>79</v>
      </c>
      <c r="CB9" s="26">
        <v>3</v>
      </c>
      <c r="CC9" s="25">
        <f>'[6]Nen mong'!$K10</f>
        <v>7.5</v>
      </c>
      <c r="CD9" s="24" t="str">
        <f>'[6]Nen mong'!$L10</f>
        <v>B</v>
      </c>
      <c r="CE9" s="25">
        <f>'[6]Nen mong'!$M10</f>
        <v>3</v>
      </c>
      <c r="CF9" s="25">
        <f>[6]CSKTN!$K10</f>
        <v>6.3</v>
      </c>
      <c r="CG9" s="24" t="str">
        <f>[6]CSKTN!$L10</f>
        <v>C</v>
      </c>
      <c r="CH9" s="25">
        <f>[6]CSKTN!$M10</f>
        <v>2</v>
      </c>
      <c r="CI9" s="25">
        <f>'[6]Soan Thao VB'!$K10</f>
        <v>7.7</v>
      </c>
      <c r="CJ9" s="24" t="str">
        <f>'[6]Soan Thao VB'!$L10</f>
        <v>B</v>
      </c>
      <c r="CK9" s="25">
        <f>'[6]Soan Thao VB'!$M10</f>
        <v>3</v>
      </c>
      <c r="CL9" s="25">
        <f>[6]QLDA!$K10</f>
        <v>6.2</v>
      </c>
      <c r="CM9" s="24" t="str">
        <f>[6]QLDA!$L10</f>
        <v>C</v>
      </c>
      <c r="CN9" s="25">
        <f>[6]QLDA!$M10</f>
        <v>2</v>
      </c>
      <c r="CO9" s="25">
        <f>[6]CKC2!$K10</f>
        <v>7.8</v>
      </c>
      <c r="CP9" s="24" t="str">
        <f>[6]CKC2!$L10</f>
        <v>B</v>
      </c>
      <c r="CQ9" s="25">
        <f>[6]CKC2!$M10</f>
        <v>3</v>
      </c>
      <c r="CR9" s="25">
        <f>'[7]KT&amp;ĐA'!$K10</f>
        <v>9</v>
      </c>
      <c r="CS9" s="24" t="str">
        <f>'[7]KT&amp;ĐA'!$L10</f>
        <v>A</v>
      </c>
      <c r="CT9" s="25">
        <f>'[7]KT&amp;ĐA'!$M10</f>
        <v>4</v>
      </c>
      <c r="CU9" s="25">
        <f>[7]TACN!$K10</f>
        <v>7.5</v>
      </c>
      <c r="CV9" s="24" t="str">
        <f>[7]TACN!$L10</f>
        <v>B</v>
      </c>
      <c r="CW9" s="25">
        <f>[7]TACN!$M10</f>
        <v>3</v>
      </c>
      <c r="CX9" s="25">
        <f>[7]VLKT!$K10</f>
        <v>7.3</v>
      </c>
      <c r="CY9" s="24" t="str">
        <f>[7]VLKT!$L10</f>
        <v>B</v>
      </c>
      <c r="CZ9" s="25">
        <f>[7]VLKT!$M10</f>
        <v>3</v>
      </c>
      <c r="DA9" s="25">
        <f>[7]KCGD!$K10</f>
        <v>7.1</v>
      </c>
      <c r="DB9" s="24" t="str">
        <f>[7]KCGD!$L10</f>
        <v>B</v>
      </c>
      <c r="DC9" s="25">
        <f>[7]KCGD!$M10</f>
        <v>3</v>
      </c>
      <c r="DD9" s="25">
        <f>[7]KCBTCT!$K10</f>
        <v>6.4</v>
      </c>
      <c r="DE9" s="24" t="str">
        <f>[7]KCBTCT!$L10</f>
        <v>C</v>
      </c>
      <c r="DF9" s="25">
        <f>[7]KCBTCT!$M10</f>
        <v>2</v>
      </c>
      <c r="DG9" s="25">
        <f>'[8]KCNBTCT&amp;ĐA'!$K10</f>
        <v>7.4</v>
      </c>
      <c r="DH9" s="24" t="str">
        <f>'[8]KCNBTCT&amp;ĐA'!$L10</f>
        <v>B</v>
      </c>
      <c r="DI9" s="25">
        <f>'[8]KCNBTCT&amp;ĐA'!$M10</f>
        <v>3</v>
      </c>
      <c r="DJ9" s="25">
        <f>[8]MXD!$K10</f>
        <v>9.1999999999999993</v>
      </c>
      <c r="DK9" s="24" t="str">
        <f>[8]MXD!$L10</f>
        <v>A</v>
      </c>
      <c r="DL9" s="25">
        <f>[8]MXD!$M10</f>
        <v>4</v>
      </c>
      <c r="DM9" s="25">
        <f>[8]KCBTCTULT!$K10</f>
        <v>7</v>
      </c>
      <c r="DN9" s="24" t="str">
        <f>[8]KCBTCTULT!$L10</f>
        <v>B</v>
      </c>
      <c r="DO9" s="25">
        <f>[8]KCBTCTULT!$M10</f>
        <v>3</v>
      </c>
      <c r="DP9" s="25">
        <f>[8]ATLĐ!$K10</f>
        <v>9.5</v>
      </c>
      <c r="DQ9" s="24" t="str">
        <f>[8]ATLĐ!$L10</f>
        <v>A</v>
      </c>
      <c r="DR9" s="25">
        <f>[8]ATLĐ!$M10</f>
        <v>4</v>
      </c>
      <c r="DS9" s="25">
        <f>[8]KTTC1!$K10</f>
        <v>6.9</v>
      </c>
      <c r="DT9" s="24" t="str">
        <f>[8]KTTC1!$L10</f>
        <v>C</v>
      </c>
      <c r="DU9" s="25">
        <f>[8]KTTC1!$M10</f>
        <v>2</v>
      </c>
      <c r="DV9" s="25">
        <f>[8]ĐLHCT!$K10</f>
        <v>7.5</v>
      </c>
      <c r="DW9" s="24" t="str">
        <f>[8]ĐLHCT!$L10</f>
        <v>B</v>
      </c>
      <c r="DX9" s="25">
        <f>[8]ĐLHCT!$M10</f>
        <v>3</v>
      </c>
      <c r="DY9" s="25">
        <f>'[9]KCT&amp;TN'!$K10</f>
        <v>9.4</v>
      </c>
      <c r="DZ9" s="24" t="str">
        <f>'[9]KCT&amp;TN'!$L10</f>
        <v>A</v>
      </c>
      <c r="EA9" s="25">
        <f>'[9]KCT&amp;TN'!$M10</f>
        <v>4</v>
      </c>
      <c r="EB9" s="25">
        <f>'[9]KCNT&amp;ĐA'!$K10</f>
        <v>9.1999999999999993</v>
      </c>
      <c r="EC9" s="24" t="str">
        <f>'[9]KCNT&amp;ĐA'!$L10</f>
        <v>A</v>
      </c>
      <c r="ED9" s="25">
        <f>'[9]KCNT&amp;ĐA'!$M10</f>
        <v>4</v>
      </c>
      <c r="EE9" s="24">
        <f>[9]ÔDCT!$K10</f>
        <v>8</v>
      </c>
      <c r="EF9" s="24" t="str">
        <f>[9]ÔDCT!$L10</f>
        <v>B</v>
      </c>
      <c r="EG9" s="25">
        <f>[9]ÔDCT!$M10</f>
        <v>3</v>
      </c>
      <c r="EH9" s="25">
        <f>[9]KTXD.!$K10</f>
        <v>9</v>
      </c>
      <c r="EI9" s="24" t="str">
        <f>[9]KTXD.!$L10</f>
        <v>A</v>
      </c>
      <c r="EJ9" s="25">
        <f>[9]KTXD.!$M10</f>
        <v>4</v>
      </c>
      <c r="EK9" s="25">
        <f>'[9]Cấp thoát nước'!$K10</f>
        <v>6.1</v>
      </c>
      <c r="EL9" s="24" t="str">
        <f>'[9]Cấp thoát nước'!$L10</f>
        <v>C</v>
      </c>
      <c r="EM9" s="25">
        <f>'[9]Cấp thoát nước'!$M10</f>
        <v>2</v>
      </c>
      <c r="EN9" s="25">
        <f>[9]TTCN!$G10</f>
        <v>8.6999999999999993</v>
      </c>
      <c r="EO9" s="24" t="str">
        <f>[9]TTCN!$H10</f>
        <v>A</v>
      </c>
      <c r="EP9" s="25">
        <f>[9]TTCN!$I10</f>
        <v>4</v>
      </c>
      <c r="EQ9" s="25">
        <f>[10]KTTC2!$K10</f>
        <v>7.8</v>
      </c>
      <c r="ER9" s="25" t="str">
        <f>[10]KTTC2!$L10</f>
        <v>B</v>
      </c>
      <c r="ES9" s="25">
        <f>[10]KTTC2!$M10</f>
        <v>3</v>
      </c>
      <c r="ET9" s="25">
        <f>[10]TTCBKT!$G10</f>
        <v>9</v>
      </c>
      <c r="EU9" s="25" t="str">
        <f>[10]TTCBKT!$H10</f>
        <v>A</v>
      </c>
      <c r="EV9" s="25">
        <f>[10]TTCBKT!$I10</f>
        <v>4</v>
      </c>
      <c r="EW9" s="25">
        <f>[10]UDTH!$K10</f>
        <v>8</v>
      </c>
      <c r="EX9" s="25" t="str">
        <f>[10]UDTH!$L10</f>
        <v>B</v>
      </c>
      <c r="EY9" s="25">
        <f>[10]UDTH!$M10</f>
        <v>3</v>
      </c>
      <c r="EZ9" s="25">
        <f>[10]TCTC!$K10</f>
        <v>8.6</v>
      </c>
      <c r="FA9" s="25" t="str">
        <f>[10]TCTC!$L10</f>
        <v>A</v>
      </c>
      <c r="FB9" s="25">
        <f>[10]TCTC!$M10</f>
        <v>4</v>
      </c>
      <c r="FC9" s="25">
        <f>'[10]Chuan doan'!$K10</f>
        <v>8.1999999999999993</v>
      </c>
      <c r="FD9" s="25" t="str">
        <f>'[10]Chuan doan'!$L10</f>
        <v>B</v>
      </c>
      <c r="FE9" s="25">
        <f>'[10]Chuan doan'!$M10</f>
        <v>3</v>
      </c>
      <c r="FF9" s="25">
        <f>[10]CTTV!$K10</f>
        <v>7.5</v>
      </c>
      <c r="FG9" s="25" t="str">
        <f>[10]CTTV!$L10</f>
        <v>B</v>
      </c>
      <c r="FH9" s="25">
        <f>[10]CTTV!$M10</f>
        <v>3</v>
      </c>
      <c r="FI9" s="25">
        <f>[10]TNCT!$K10</f>
        <v>7.9</v>
      </c>
      <c r="FJ9" s="25" t="str">
        <f>[10]TNCT!$L10</f>
        <v>B</v>
      </c>
      <c r="FK9" s="25">
        <f>[10]TNCT!$M10</f>
        <v>3</v>
      </c>
      <c r="FL9" s="25">
        <f>[10]TTTN!$G10</f>
        <v>8.9</v>
      </c>
      <c r="FM9" s="25" t="str">
        <f>[10]TTTN!$H10</f>
        <v>A</v>
      </c>
      <c r="FN9" s="25">
        <f>[10]TTTN!$I10</f>
        <v>4</v>
      </c>
      <c r="FO9" s="25">
        <v>8.6999999999999993</v>
      </c>
      <c r="FP9" s="25" t="s">
        <v>92</v>
      </c>
      <c r="FQ9" s="25">
        <v>4</v>
      </c>
      <c r="FR9" s="28">
        <f>ROUND((H9*$F$7+K9*$I$7+N9*$L$7+Q9*$O$7+T9*$R$7+W9*$U$7+Z9*$X$7+AC9*$AA$7+AF9*$AD$7+AI9*$AG$7+AL9*$AJ$7+AO9*$AM$7+AR9*$AP$7+AU9*$AS$7+AX9*$AV$7+BA9*$AY$7+BD9*$BB$7+BG9*$BE$7+BJ9*$BH$7+BM9*$BK$7+BP9*$BN$7+BS9*$BQ$7+BV9*$BT$7+BY9*$BW$7+CB9*$BZ$7+CE9*$CC$7+CH9*$CF$7+CK9*$CI$7+CN9*$CL$7+CQ9*$CO$7+CT9*$CR$7+CW9*$CU$7+CZ9*$CX$7+DC9*$DA$7+DF9*$DD$7+DI9*$DG$7+DL9*$DJ$7+DO9*$DM$7+DR9*$DP$7+DU9*$DS$7+DX9*$DV$7+EA9*$DY$7+ED9*$EB$7+EG9*$EE$7+EJ9*$EH$7+EM9*$EK$7+EP9*$EN$7+ES9*$EQ$7+EV9*$ET$7+EY9*$EW$7+FB9*$EZ$7+FE9*$FC$7+FH9*$FF$7+FK9*$FI$7+FN9*$FL$7+FQ9*$FO$7)/$FR$7,2)</f>
        <v>2.97</v>
      </c>
      <c r="FS9" s="29">
        <f>ROUND((F9*$F$7+I9*$I$7+L9*$L$7+O9*$O$7+R9*$R$7+U9*$U$7+X9*$X$7+AA9*$AA$7+AD9*$AD$7+AG9*$AG$7+AJ9*$AJ$7+AM9*$AM$7+AP9*$AP$7+AS9*$AS$7+AV9*$AV$7+AY9*$AY$7+BB9*$BB$7+BE9*$BE$7+BH9*$BH$7+BK9*$BK$7+BN9*$BN$7+BQ9*$BQ$7+BT9*$BT$7+BW9*$BW$7+BZ9*$BZ$7+CC9*$CC$7+CF9*$CF$7+CI9*$CI$7+CL9*$CL$7+CO9*$CO$7+CR9*$CR$7+CU9*$CU$7+CX9*$CX$7+DA9*$DA$7+DD9*$DD$7+DG9*$DG$7+DJ9*$DJ$7+DM9*$DM$7+DP9*$DP$7+DS9*$DS$7+DV9*$DV$7+DY9*$DY$7+EB9*$EB$7+EE9*$EE$7+EH9*$EH$7+EK9*$EK$7+EN9*$EN$7+EQ9*$EQ$7+ET9*$ET$7+EW9*$EW$7+EZ9*$EZ$7+FC9*$FC$7+FF9*$FF$7+FI9*$FI$7+FL9*$FL$7+FO9*$FO$7)/$FR$7,2)</f>
        <v>7.52</v>
      </c>
      <c r="FT9" s="30" t="str">
        <f t="shared" ref="FT9:FT27" si="0">IF(FR9&lt;2.5, "Trung bình", IF(FR9&lt;3.2,"Khá", "Giỏi"))</f>
        <v>Khá</v>
      </c>
      <c r="FU9" s="31"/>
    </row>
    <row r="10" spans="1:177" ht="18.95" customHeight="1" x14ac:dyDescent="0.25">
      <c r="A10" s="18">
        <v>2</v>
      </c>
      <c r="B10" s="32" t="s">
        <v>80</v>
      </c>
      <c r="C10" s="33" t="s">
        <v>81</v>
      </c>
      <c r="D10" s="34" t="s">
        <v>82</v>
      </c>
      <c r="E10" s="35" t="s">
        <v>83</v>
      </c>
      <c r="F10" s="23">
        <f>[2]VLĐC!$K11</f>
        <v>7.1</v>
      </c>
      <c r="G10" s="24" t="str">
        <f>[2]VLĐC!$L11</f>
        <v>B</v>
      </c>
      <c r="H10" s="25">
        <f>[2]VLĐC!$M11</f>
        <v>3</v>
      </c>
      <c r="I10" s="25">
        <f>'[2]Tin học ĐC'!$K11</f>
        <v>5.7</v>
      </c>
      <c r="J10" s="24" t="str">
        <f>'[2]Tin học ĐC'!$L11</f>
        <v>C</v>
      </c>
      <c r="K10" s="25">
        <f>'[2]Tin học ĐC'!$M11</f>
        <v>2</v>
      </c>
      <c r="L10" s="25">
        <f>'[2]Hoa Dc'!$K11</f>
        <v>6.4</v>
      </c>
      <c r="M10" s="24" t="str">
        <f>'[2]Hoa Dc'!$L11</f>
        <v>C</v>
      </c>
      <c r="N10" s="25">
        <f>'[2]Hoa Dc'!$M11</f>
        <v>2</v>
      </c>
      <c r="O10" s="25">
        <f>'[2]Phap luat ĐC'!$K10</f>
        <v>7.3</v>
      </c>
      <c r="P10" s="24" t="str">
        <f>'[2]Phap luat ĐC'!$L10</f>
        <v>B</v>
      </c>
      <c r="Q10" s="25">
        <f>'[2]Phap luat ĐC'!$M10</f>
        <v>3</v>
      </c>
      <c r="R10" s="25">
        <f>'[2]Nguyen ly 1'!$K11</f>
        <v>6.4</v>
      </c>
      <c r="S10" s="24" t="str">
        <f>'[2]Nguyen ly 1'!$L11</f>
        <v>C</v>
      </c>
      <c r="T10" s="25">
        <f>'[2]Nguyen ly 1'!$M11</f>
        <v>2</v>
      </c>
      <c r="U10" s="26">
        <v>5.9</v>
      </c>
      <c r="V10" s="27" t="s">
        <v>78</v>
      </c>
      <c r="W10" s="26">
        <v>2</v>
      </c>
      <c r="X10" s="26">
        <v>6.9</v>
      </c>
      <c r="Y10" s="27" t="s">
        <v>78</v>
      </c>
      <c r="Z10" s="26">
        <v>2</v>
      </c>
      <c r="AA10" s="25">
        <f>[3]CHCS!$K11</f>
        <v>5.5</v>
      </c>
      <c r="AB10" s="24" t="str">
        <f>[3]CHCS!$L11</f>
        <v>C</v>
      </c>
      <c r="AC10" s="25">
        <f>[3]CHCS!$M11</f>
        <v>2</v>
      </c>
      <c r="AD10" s="26">
        <v>5.6</v>
      </c>
      <c r="AE10" s="27" t="s">
        <v>78</v>
      </c>
      <c r="AF10" s="26">
        <v>2</v>
      </c>
      <c r="AG10" s="25">
        <f>[3]XSTK!$K11</f>
        <v>5.0999999999999996</v>
      </c>
      <c r="AH10" s="24" t="str">
        <f>[3]XSTK!$L11</f>
        <v>D</v>
      </c>
      <c r="AI10" s="25">
        <f>[3]XSTK!$M11</f>
        <v>1</v>
      </c>
      <c r="AJ10" s="25">
        <f>[3]NL2!$K10</f>
        <v>6.9</v>
      </c>
      <c r="AK10" s="24" t="str">
        <f>[3]NL2!$L10</f>
        <v>C</v>
      </c>
      <c r="AL10" s="25">
        <f>[3]NL2!$M10</f>
        <v>2</v>
      </c>
      <c r="AM10" s="25">
        <f>[4]TTHCM!$K11</f>
        <v>8</v>
      </c>
      <c r="AN10" s="24" t="str">
        <f>[4]TTHCM!$L11</f>
        <v>B</v>
      </c>
      <c r="AO10" s="25">
        <f>[4]TTHCM!$M11</f>
        <v>3</v>
      </c>
      <c r="AP10" s="25">
        <f>'[4]Toan A3'!$K11</f>
        <v>4.8</v>
      </c>
      <c r="AQ10" s="24" t="str">
        <f>'[4]Toan A3'!$L11</f>
        <v>D</v>
      </c>
      <c r="AR10" s="25">
        <f>'[4]Toan A3'!$M11</f>
        <v>1</v>
      </c>
      <c r="AS10" s="26">
        <v>8.3000000000000007</v>
      </c>
      <c r="AT10" s="27" t="s">
        <v>79</v>
      </c>
      <c r="AU10" s="26">
        <v>3</v>
      </c>
      <c r="AV10" s="25">
        <f>[4]VKT!$K11</f>
        <v>6.6</v>
      </c>
      <c r="AW10" s="24" t="str">
        <f>[4]VKT!$L11</f>
        <v>C</v>
      </c>
      <c r="AX10" s="25">
        <f>[4]VKT!$M11</f>
        <v>2</v>
      </c>
      <c r="AY10" s="26">
        <v>5.8</v>
      </c>
      <c r="AZ10" s="27" t="s">
        <v>78</v>
      </c>
      <c r="BA10" s="26">
        <v>2</v>
      </c>
      <c r="BB10" s="26">
        <v>5.6</v>
      </c>
      <c r="BC10" s="27" t="s">
        <v>78</v>
      </c>
      <c r="BD10" s="26">
        <v>2</v>
      </c>
      <c r="BE10" s="25">
        <f>[5]ĐLCMĐCSVN!$K11</f>
        <v>5.8</v>
      </c>
      <c r="BF10" s="24" t="str">
        <f>[5]ĐLCMĐCSVN!$L11</f>
        <v>C</v>
      </c>
      <c r="BG10" s="25">
        <f>[5]ĐLCMĐCSVN!$M11</f>
        <v>2</v>
      </c>
      <c r="BH10" s="26">
        <v>7.9</v>
      </c>
      <c r="BI10" s="27" t="s">
        <v>79</v>
      </c>
      <c r="BJ10" s="26">
        <v>3</v>
      </c>
      <c r="BK10" s="25">
        <f>'[5]VLXD&amp;TN'!$K11</f>
        <v>7.2</v>
      </c>
      <c r="BL10" s="24" t="str">
        <f>'[5]VLXD&amp;TN'!$L11</f>
        <v>B</v>
      </c>
      <c r="BM10" s="25">
        <f>'[5]VLXD&amp;TN'!$M11</f>
        <v>3</v>
      </c>
      <c r="BN10" s="25">
        <f>[5]CKC1!$K11</f>
        <v>7.7</v>
      </c>
      <c r="BO10" s="24" t="str">
        <f>[5]CKC1!$L11</f>
        <v>B</v>
      </c>
      <c r="BP10" s="25">
        <f>[5]CKC1!$M11</f>
        <v>3</v>
      </c>
      <c r="BQ10" s="25">
        <f>[5]PPNCKH!$K11</f>
        <v>7.7</v>
      </c>
      <c r="BR10" s="24" t="str">
        <f>[5]PPNCKH!$L11</f>
        <v>B</v>
      </c>
      <c r="BS10" s="25">
        <f>[5]PPNCKH!$M11</f>
        <v>3</v>
      </c>
      <c r="BT10" s="25">
        <f>'[5]Thuy luc'!$K11</f>
        <v>6.4</v>
      </c>
      <c r="BU10" s="24" t="str">
        <f>'[5]Thuy luc'!$L11</f>
        <v>C</v>
      </c>
      <c r="BV10" s="25">
        <f>'[5]Thuy luc'!$M11</f>
        <v>2</v>
      </c>
      <c r="BW10" s="25">
        <f>'[5]Cơ hoc dat'!$K11</f>
        <v>4.5</v>
      </c>
      <c r="BX10" s="24" t="str">
        <f>'[5]Cơ hoc dat'!$L11</f>
        <v>D</v>
      </c>
      <c r="BY10" s="25">
        <f>'[5]Cơ hoc dat'!$M11</f>
        <v>1</v>
      </c>
      <c r="BZ10" s="26">
        <v>8.3000000000000007</v>
      </c>
      <c r="CA10" s="27" t="s">
        <v>79</v>
      </c>
      <c r="CB10" s="26">
        <v>3</v>
      </c>
      <c r="CC10" s="25">
        <f>'[6]Nen mong'!$K11</f>
        <v>4.9000000000000004</v>
      </c>
      <c r="CD10" s="24" t="str">
        <f>'[6]Nen mong'!$L11</f>
        <v>D</v>
      </c>
      <c r="CE10" s="25">
        <f>'[6]Nen mong'!$M11</f>
        <v>1</v>
      </c>
      <c r="CF10" s="25">
        <f>[6]CSKTN!$K11</f>
        <v>7.7</v>
      </c>
      <c r="CG10" s="24" t="str">
        <f>[6]CSKTN!$L11</f>
        <v>B</v>
      </c>
      <c r="CH10" s="25">
        <f>[6]CSKTN!$M11</f>
        <v>3</v>
      </c>
      <c r="CI10" s="25">
        <f>'[6]Soan Thao VB'!$K11</f>
        <v>8</v>
      </c>
      <c r="CJ10" s="24" t="str">
        <f>'[6]Soan Thao VB'!$L11</f>
        <v>B</v>
      </c>
      <c r="CK10" s="25">
        <f>'[6]Soan Thao VB'!$M11</f>
        <v>3</v>
      </c>
      <c r="CL10" s="25">
        <f>[6]QLDA!$K11</f>
        <v>6.1</v>
      </c>
      <c r="CM10" s="24" t="str">
        <f>[6]QLDA!$L11</f>
        <v>C</v>
      </c>
      <c r="CN10" s="25">
        <f>[6]QLDA!$M11</f>
        <v>2</v>
      </c>
      <c r="CO10" s="25">
        <f>[6]CKC2!$K11</f>
        <v>5.5</v>
      </c>
      <c r="CP10" s="24" t="str">
        <f>[6]CKC2!$L11</f>
        <v>C</v>
      </c>
      <c r="CQ10" s="25">
        <f>[6]CKC2!$M11</f>
        <v>2</v>
      </c>
      <c r="CR10" s="25">
        <f>'[7]KT&amp;ĐA'!$K11</f>
        <v>8.1</v>
      </c>
      <c r="CS10" s="24" t="str">
        <f>'[7]KT&amp;ĐA'!$L11</f>
        <v>B</v>
      </c>
      <c r="CT10" s="25">
        <f>'[7]KT&amp;ĐA'!$M11</f>
        <v>3</v>
      </c>
      <c r="CU10" s="25">
        <f>[7]TACN!$K11</f>
        <v>7.1</v>
      </c>
      <c r="CV10" s="24" t="str">
        <f>[7]TACN!$L11</f>
        <v>B</v>
      </c>
      <c r="CW10" s="25">
        <f>[7]TACN!$M11</f>
        <v>3</v>
      </c>
      <c r="CX10" s="25">
        <f>[7]VLKT!$K11</f>
        <v>8.9</v>
      </c>
      <c r="CY10" s="24" t="str">
        <f>[7]VLKT!$L11</f>
        <v>A</v>
      </c>
      <c r="CZ10" s="25">
        <f>[7]VLKT!$M11</f>
        <v>4</v>
      </c>
      <c r="DA10" s="25">
        <f>[7]KCGD!$K11</f>
        <v>7.1</v>
      </c>
      <c r="DB10" s="24" t="str">
        <f>[7]KCGD!$L11</f>
        <v>B</v>
      </c>
      <c r="DC10" s="25">
        <f>[7]KCGD!$M11</f>
        <v>3</v>
      </c>
      <c r="DD10" s="25">
        <f>[7]KCBTCT!$K11</f>
        <v>7.6</v>
      </c>
      <c r="DE10" s="24" t="str">
        <f>[7]KCBTCT!$L11</f>
        <v>B</v>
      </c>
      <c r="DF10" s="25">
        <f>[7]KCBTCT!$M11</f>
        <v>3</v>
      </c>
      <c r="DG10" s="25">
        <f>'[8]KCNBTCT&amp;ĐA'!$K11</f>
        <v>8.3000000000000007</v>
      </c>
      <c r="DH10" s="24" t="str">
        <f>'[8]KCNBTCT&amp;ĐA'!$L11</f>
        <v>B</v>
      </c>
      <c r="DI10" s="25">
        <f>'[8]KCNBTCT&amp;ĐA'!$M11</f>
        <v>3</v>
      </c>
      <c r="DJ10" s="25">
        <f>[8]MXD!$K11</f>
        <v>8.3000000000000007</v>
      </c>
      <c r="DK10" s="24" t="str">
        <f>[8]MXD!$L11</f>
        <v>B</v>
      </c>
      <c r="DL10" s="25">
        <f>[8]MXD!$M11</f>
        <v>3</v>
      </c>
      <c r="DM10" s="25">
        <f>[8]KCBTCTULT!$K11</f>
        <v>8.1</v>
      </c>
      <c r="DN10" s="24" t="str">
        <f>[8]KCBTCTULT!$L11</f>
        <v>B</v>
      </c>
      <c r="DO10" s="25">
        <f>[8]KCBTCTULT!$M11</f>
        <v>3</v>
      </c>
      <c r="DP10" s="25">
        <f>[8]ATLĐ!$K11</f>
        <v>7.5</v>
      </c>
      <c r="DQ10" s="24" t="str">
        <f>[8]ATLĐ!$L11</f>
        <v>B</v>
      </c>
      <c r="DR10" s="25">
        <f>[8]ATLĐ!$M11</f>
        <v>3</v>
      </c>
      <c r="DS10" s="25">
        <f>[8]KTTC1!$K11</f>
        <v>7.4</v>
      </c>
      <c r="DT10" s="24" t="str">
        <f>[8]KTTC1!$L11</f>
        <v>B</v>
      </c>
      <c r="DU10" s="25">
        <f>[8]KTTC1!$M11</f>
        <v>3</v>
      </c>
      <c r="DV10" s="25">
        <f>[8]ĐLHCT!$K11</f>
        <v>9.6</v>
      </c>
      <c r="DW10" s="24" t="str">
        <f>[8]ĐLHCT!$L11</f>
        <v>A</v>
      </c>
      <c r="DX10" s="25">
        <f>[8]ĐLHCT!$M11</f>
        <v>4</v>
      </c>
      <c r="DY10" s="25">
        <f>'[9]KCT&amp;TN'!$K11</f>
        <v>8.6999999999999993</v>
      </c>
      <c r="DZ10" s="24" t="str">
        <f>'[9]KCT&amp;TN'!$L11</f>
        <v>A</v>
      </c>
      <c r="EA10" s="25">
        <f>'[9]KCT&amp;TN'!$M11</f>
        <v>4</v>
      </c>
      <c r="EB10" s="25">
        <f>'[9]KCNT&amp;ĐA'!$K11</f>
        <v>9.6</v>
      </c>
      <c r="EC10" s="24" t="str">
        <f>'[9]KCNT&amp;ĐA'!$L11</f>
        <v>A</v>
      </c>
      <c r="ED10" s="25">
        <f>'[9]KCNT&amp;ĐA'!$M11</f>
        <v>4</v>
      </c>
      <c r="EE10" s="24">
        <f>[9]ÔDCT!$K11</f>
        <v>8.9</v>
      </c>
      <c r="EF10" s="24" t="str">
        <f>[9]ÔDCT!$L11</f>
        <v>A</v>
      </c>
      <c r="EG10" s="25">
        <f>[9]ÔDCT!$M11</f>
        <v>4</v>
      </c>
      <c r="EH10" s="25">
        <f>[9]KTXD.!$K11</f>
        <v>9.3000000000000007</v>
      </c>
      <c r="EI10" s="24" t="str">
        <f>[9]KTXD.!$L11</f>
        <v>A</v>
      </c>
      <c r="EJ10" s="25">
        <f>[9]KTXD.!$M11</f>
        <v>4</v>
      </c>
      <c r="EK10" s="25">
        <f>'[9]Cấp thoát nước'!$K11</f>
        <v>6.7</v>
      </c>
      <c r="EL10" s="24" t="str">
        <f>'[9]Cấp thoát nước'!$L11</f>
        <v>C</v>
      </c>
      <c r="EM10" s="25">
        <f>'[9]Cấp thoát nước'!$M11</f>
        <v>2</v>
      </c>
      <c r="EN10" s="25">
        <f>[9]TTCN!$G11</f>
        <v>9.4</v>
      </c>
      <c r="EO10" s="24" t="str">
        <f>[9]TTCN!$H11</f>
        <v>A</v>
      </c>
      <c r="EP10" s="25">
        <f>[9]TTCN!$I11</f>
        <v>4</v>
      </c>
      <c r="EQ10" s="25">
        <f>[10]KTTC2!$K11</f>
        <v>7.9</v>
      </c>
      <c r="ER10" s="25" t="str">
        <f>[10]KTTC2!$L11</f>
        <v>B</v>
      </c>
      <c r="ES10" s="25">
        <f>[10]KTTC2!$M11</f>
        <v>3</v>
      </c>
      <c r="ET10" s="25">
        <f>[10]TTCBKT!$G11</f>
        <v>9</v>
      </c>
      <c r="EU10" s="25" t="str">
        <f>[10]TTCBKT!$H11</f>
        <v>A</v>
      </c>
      <c r="EV10" s="25">
        <f>[10]TTCBKT!$I11</f>
        <v>4</v>
      </c>
      <c r="EW10" s="25">
        <f>[10]UDTH!$K11</f>
        <v>7.9</v>
      </c>
      <c r="EX10" s="25" t="str">
        <f>[10]UDTH!$L11</f>
        <v>B</v>
      </c>
      <c r="EY10" s="25">
        <f>[10]UDTH!$M11</f>
        <v>3</v>
      </c>
      <c r="EZ10" s="25">
        <f>[10]TCTC!$K11</f>
        <v>7.9</v>
      </c>
      <c r="FA10" s="25" t="str">
        <f>[10]TCTC!$L11</f>
        <v>B</v>
      </c>
      <c r="FB10" s="25">
        <f>[10]TCTC!$M11</f>
        <v>3</v>
      </c>
      <c r="FC10" s="25">
        <f>'[10]Chuan doan'!$K11</f>
        <v>8.1</v>
      </c>
      <c r="FD10" s="25" t="str">
        <f>'[10]Chuan doan'!$L11</f>
        <v>B</v>
      </c>
      <c r="FE10" s="25">
        <f>'[10]Chuan doan'!$M11</f>
        <v>3</v>
      </c>
      <c r="FF10" s="25">
        <f>[10]CTTV!$K11</f>
        <v>7.3</v>
      </c>
      <c r="FG10" s="25" t="str">
        <f>[10]CTTV!$L11</f>
        <v>B</v>
      </c>
      <c r="FH10" s="25">
        <f>[10]CTTV!$M11</f>
        <v>3</v>
      </c>
      <c r="FI10" s="25">
        <f>[10]TNCT!$K11</f>
        <v>8.1999999999999993</v>
      </c>
      <c r="FJ10" s="25" t="str">
        <f>[10]TNCT!$L11</f>
        <v>B</v>
      </c>
      <c r="FK10" s="25">
        <f>[10]TNCT!$M11</f>
        <v>3</v>
      </c>
      <c r="FL10" s="25">
        <f>[10]TTTN!$G11</f>
        <v>8.6999999999999993</v>
      </c>
      <c r="FM10" s="25" t="str">
        <f>[10]TTTN!$H11</f>
        <v>A</v>
      </c>
      <c r="FN10" s="25">
        <f>[10]TTTN!$I11</f>
        <v>4</v>
      </c>
      <c r="FO10" s="25">
        <v>8.65</v>
      </c>
      <c r="FP10" s="25" t="s">
        <v>92</v>
      </c>
      <c r="FQ10" s="25">
        <v>4</v>
      </c>
      <c r="FR10" s="28">
        <f t="shared" ref="FR10:FR27" si="1">ROUND((H10*$F$7+K10*$I$7+N10*$L$7+Q10*$O$7+T10*$R$7+W10*$U$7+Z10*$X$7+AC10*$AA$7+AF10*$AD$7+AI10*$AG$7+AL10*$AJ$7+AO10*$AM$7+AR10*$AP$7+AU10*$AS$7+AX10*$AV$7+BA10*$AY$7+BD10*$BB$7+BG10*$BE$7+BJ10*$BH$7+BM10*$BK$7+BP10*$BN$7+BS10*$BQ$7+BV10*$BT$7+BY10*$BW$7+CB10*$BZ$7+CE10*$CC$7+CH10*$CF$7+CK10*$CI$7+CN10*$CL$7+CQ10*$CO$7+CT10*$CR$7+CW10*$CU$7+CZ10*$CX$7+DC10*$DA$7+DF10*$DD$7+DI10*$DG$7+DL10*$DJ$7+DO10*$DM$7+DR10*$DP$7+DU10*$DS$7+DX10*$DV$7+EA10*$DY$7+ED10*$EB$7+EG10*$EE$7+EJ10*$EH$7+EM10*$EK$7+EP10*$EN$7+ES10*$EQ$7+EV10*$ET$7+EY10*$EW$7+FB10*$EZ$7+FE10*$FC$7+FH10*$FF$7+FK10*$FI$7+FN10*$FL$7+FQ10*$FO$7)/$FR$7,2)</f>
        <v>2.82</v>
      </c>
      <c r="FS10" s="29">
        <f t="shared" ref="FS10:FS27" si="2">ROUND((F10*$F$7+I10*$I$7+L10*$L$7+O10*$O$7+R10*$R$7+U10*$U$7+X10*$X$7+AA10*$AA$7+AD10*$AD$7+AG10*$AG$7+AJ10*$AJ$7+AM10*$AM$7+AP10*$AP$7+AS10*$AS$7+AV10*$AV$7+AY10*$AY$7+BB10*$BB$7+BE10*$BE$7+BH10*$BH$7+BK10*$BK$7+BN10*$BN$7+BQ10*$BQ$7+BT10*$BT$7+BW10*$BW$7+BZ10*$BZ$7+CC10*$CC$7+CF10*$CF$7+CI10*$CI$7+CL10*$CL$7+CO10*$CO$7+CR10*$CR$7+CU10*$CU$7+CX10*$CX$7+DA10*$DA$7+DD10*$DD$7+DG10*$DG$7+DJ10*$DJ$7+DM10*$DM$7+DP10*$DP$7+DS10*$DS$7+DV10*$DV$7+DY10*$DY$7+EB10*$EB$7+EE10*$EE$7+EH10*$EH$7+EK10*$EK$7+EN10*$EN$7+EQ10*$EQ$7+ET10*$ET$7+EW10*$EW$7+EZ10*$EZ$7+FC10*$FC$7+FF10*$FF$7+FI10*$FI$7+FL10*$FL$7+FO10*$FO$7)/$FR$7,2)</f>
        <v>7.4</v>
      </c>
      <c r="FT10" s="30" t="str">
        <f t="shared" si="0"/>
        <v>Khá</v>
      </c>
      <c r="FU10" s="31"/>
    </row>
    <row r="11" spans="1:177" ht="18.95" customHeight="1" x14ac:dyDescent="0.25">
      <c r="A11" s="18">
        <v>3</v>
      </c>
      <c r="B11" s="19" t="s">
        <v>84</v>
      </c>
      <c r="C11" s="20" t="s">
        <v>85</v>
      </c>
      <c r="D11" s="21" t="s">
        <v>86</v>
      </c>
      <c r="E11" s="22" t="s">
        <v>87</v>
      </c>
      <c r="F11" s="23">
        <f>[2]VLĐC!$K12</f>
        <v>6</v>
      </c>
      <c r="G11" s="24" t="str">
        <f>[2]VLĐC!$L12</f>
        <v>C</v>
      </c>
      <c r="H11" s="25">
        <f>[2]VLĐC!$M12</f>
        <v>2</v>
      </c>
      <c r="I11" s="25">
        <f>'[2]Tin học ĐC'!$K12</f>
        <v>6.1</v>
      </c>
      <c r="J11" s="24" t="str">
        <f>'[2]Tin học ĐC'!$L12</f>
        <v>C</v>
      </c>
      <c r="K11" s="25">
        <f>'[2]Tin học ĐC'!$M12</f>
        <v>2</v>
      </c>
      <c r="L11" s="25">
        <f>'[2]Hoa Dc'!$K12</f>
        <v>6.2</v>
      </c>
      <c r="M11" s="24" t="str">
        <f>'[2]Hoa Dc'!$L12</f>
        <v>C</v>
      </c>
      <c r="N11" s="25">
        <f>'[2]Hoa Dc'!$M12</f>
        <v>2</v>
      </c>
      <c r="O11" s="25">
        <f>'[2]Phap luat ĐC'!$K11</f>
        <v>5.9</v>
      </c>
      <c r="P11" s="24" t="str">
        <f>'[2]Phap luat ĐC'!$L11</f>
        <v>C</v>
      </c>
      <c r="Q11" s="25">
        <f>'[2]Phap luat ĐC'!$M11</f>
        <v>2</v>
      </c>
      <c r="R11" s="25">
        <f>'[2]Nguyen ly 1'!$K12</f>
        <v>5.7</v>
      </c>
      <c r="S11" s="24" t="str">
        <f>'[2]Nguyen ly 1'!$L12</f>
        <v>C</v>
      </c>
      <c r="T11" s="25">
        <f>'[2]Nguyen ly 1'!$M12</f>
        <v>2</v>
      </c>
      <c r="U11" s="25">
        <f>'[2]Toan CC A1'!$K11</f>
        <v>4.5999999999999996</v>
      </c>
      <c r="V11" s="24" t="str">
        <f>'[2]Toan CC A1'!$L11</f>
        <v>D</v>
      </c>
      <c r="W11" s="25">
        <f>'[2]Toan CC A1'!$M11</f>
        <v>1</v>
      </c>
      <c r="X11" s="26">
        <v>5.7</v>
      </c>
      <c r="Y11" s="27" t="s">
        <v>78</v>
      </c>
      <c r="Z11" s="26">
        <v>2</v>
      </c>
      <c r="AA11" s="26">
        <v>7.8</v>
      </c>
      <c r="AB11" s="27" t="s">
        <v>79</v>
      </c>
      <c r="AC11" s="26">
        <v>3</v>
      </c>
      <c r="AD11" s="26">
        <v>5.0999999999999996</v>
      </c>
      <c r="AE11" s="27" t="s">
        <v>77</v>
      </c>
      <c r="AF11" s="26">
        <v>1</v>
      </c>
      <c r="AG11" s="26">
        <v>6.7</v>
      </c>
      <c r="AH11" s="27" t="s">
        <v>78</v>
      </c>
      <c r="AI11" s="26">
        <v>2</v>
      </c>
      <c r="AJ11" s="25">
        <f>[3]NL2!$K11</f>
        <v>4.0999999999999996</v>
      </c>
      <c r="AK11" s="24" t="str">
        <f>[3]NL2!$L11</f>
        <v>D</v>
      </c>
      <c r="AL11" s="25">
        <f>[3]NL2!$M11</f>
        <v>1</v>
      </c>
      <c r="AM11" s="25">
        <f>[4]TTHCM!$K12</f>
        <v>7.4</v>
      </c>
      <c r="AN11" s="24" t="str">
        <f>[4]TTHCM!$L12</f>
        <v>B</v>
      </c>
      <c r="AO11" s="25">
        <f>[4]TTHCM!$M12</f>
        <v>3</v>
      </c>
      <c r="AP11" s="26">
        <v>5.8</v>
      </c>
      <c r="AQ11" s="27" t="s">
        <v>78</v>
      </c>
      <c r="AR11" s="26">
        <v>2</v>
      </c>
      <c r="AS11" s="26">
        <v>7.2</v>
      </c>
      <c r="AT11" s="27" t="s">
        <v>79</v>
      </c>
      <c r="AU11" s="26">
        <v>3</v>
      </c>
      <c r="AV11" s="25">
        <f>[4]VKT!$K12</f>
        <v>7</v>
      </c>
      <c r="AW11" s="24" t="str">
        <f>[4]VKT!$L12</f>
        <v>B</v>
      </c>
      <c r="AX11" s="25">
        <f>[4]VKT!$M12</f>
        <v>3</v>
      </c>
      <c r="AY11" s="25">
        <f>[4]ĐCCT!$K12</f>
        <v>6.6</v>
      </c>
      <c r="AZ11" s="24" t="str">
        <f>[4]ĐCCT!$L12</f>
        <v>C</v>
      </c>
      <c r="BA11" s="25">
        <f>[4]ĐCCT!$M12</f>
        <v>2</v>
      </c>
      <c r="BB11" s="26">
        <v>7</v>
      </c>
      <c r="BC11" s="27" t="s">
        <v>79</v>
      </c>
      <c r="BD11" s="26">
        <v>3</v>
      </c>
      <c r="BE11" s="25">
        <f>[5]ĐLCMĐCSVN!$K12</f>
        <v>6.2</v>
      </c>
      <c r="BF11" s="24" t="str">
        <f>[5]ĐLCMĐCSVN!$L12</f>
        <v>C</v>
      </c>
      <c r="BG11" s="25">
        <f>[5]ĐLCMĐCSVN!$M12</f>
        <v>2</v>
      </c>
      <c r="BH11" s="26">
        <v>5.2</v>
      </c>
      <c r="BI11" s="27" t="s">
        <v>77</v>
      </c>
      <c r="BJ11" s="26">
        <v>1</v>
      </c>
      <c r="BK11" s="25">
        <f>'[5]VLXD&amp;TN'!$K12</f>
        <v>7.3</v>
      </c>
      <c r="BL11" s="24" t="str">
        <f>'[5]VLXD&amp;TN'!$L12</f>
        <v>B</v>
      </c>
      <c r="BM11" s="25">
        <f>'[5]VLXD&amp;TN'!$M12</f>
        <v>3</v>
      </c>
      <c r="BN11" s="25">
        <f>[5]CKC1!$K12</f>
        <v>6.1</v>
      </c>
      <c r="BO11" s="24" t="str">
        <f>[5]CKC1!$L12</f>
        <v>C</v>
      </c>
      <c r="BP11" s="25">
        <f>[5]CKC1!$M12</f>
        <v>2</v>
      </c>
      <c r="BQ11" s="25">
        <f>[5]PPNCKH!$K12</f>
        <v>6.2</v>
      </c>
      <c r="BR11" s="24" t="str">
        <f>[5]PPNCKH!$L12</f>
        <v>C</v>
      </c>
      <c r="BS11" s="25">
        <f>[5]PPNCKH!$M12</f>
        <v>2</v>
      </c>
      <c r="BT11" s="25">
        <f>'[5]Thuy luc'!$K12</f>
        <v>5.4</v>
      </c>
      <c r="BU11" s="24" t="str">
        <f>'[5]Thuy luc'!$L12</f>
        <v>D</v>
      </c>
      <c r="BV11" s="25">
        <f>'[5]Thuy luc'!$M12</f>
        <v>1</v>
      </c>
      <c r="BW11" s="26">
        <v>6.8</v>
      </c>
      <c r="BX11" s="27" t="s">
        <v>78</v>
      </c>
      <c r="BY11" s="26">
        <v>2</v>
      </c>
      <c r="BZ11" s="25">
        <f>[5]Tracdia!$K12</f>
        <v>4.4000000000000004</v>
      </c>
      <c r="CA11" s="24" t="str">
        <f>[5]Tracdia!$L12</f>
        <v>D</v>
      </c>
      <c r="CB11" s="25">
        <f>[5]Tracdia!$M12</f>
        <v>1</v>
      </c>
      <c r="CC11" s="25">
        <f>'[6]Nen mong'!$K12</f>
        <v>5.3</v>
      </c>
      <c r="CD11" s="24" t="str">
        <f>'[6]Nen mong'!$L12</f>
        <v>D</v>
      </c>
      <c r="CE11" s="25">
        <f>'[6]Nen mong'!$M12</f>
        <v>1</v>
      </c>
      <c r="CF11" s="25">
        <f>[6]CSKTN!$K12</f>
        <v>7.8</v>
      </c>
      <c r="CG11" s="24" t="str">
        <f>[6]CSKTN!$L12</f>
        <v>B</v>
      </c>
      <c r="CH11" s="25">
        <f>[6]CSKTN!$M12</f>
        <v>3</v>
      </c>
      <c r="CI11" s="25">
        <f>'[6]Soan Thao VB'!$K12</f>
        <v>7.5</v>
      </c>
      <c r="CJ11" s="24" t="str">
        <f>'[6]Soan Thao VB'!$L12</f>
        <v>B</v>
      </c>
      <c r="CK11" s="25">
        <f>'[6]Soan Thao VB'!$M12</f>
        <v>3</v>
      </c>
      <c r="CL11" s="25">
        <f>[6]QLDA!$K12</f>
        <v>5.3</v>
      </c>
      <c r="CM11" s="24" t="str">
        <f>[6]QLDA!$L12</f>
        <v>D</v>
      </c>
      <c r="CN11" s="25">
        <f>[6]QLDA!$M12</f>
        <v>1</v>
      </c>
      <c r="CO11" s="25">
        <f>[6]CKC2!$K12</f>
        <v>5.0999999999999996</v>
      </c>
      <c r="CP11" s="24" t="str">
        <f>[6]CKC2!$L12</f>
        <v>D</v>
      </c>
      <c r="CQ11" s="25">
        <f>[6]CKC2!$M12</f>
        <v>1</v>
      </c>
      <c r="CR11" s="25">
        <f>'[7]KT&amp;ĐA'!$K12</f>
        <v>7.9</v>
      </c>
      <c r="CS11" s="24" t="str">
        <f>'[7]KT&amp;ĐA'!$L12</f>
        <v>B</v>
      </c>
      <c r="CT11" s="25">
        <f>'[7]KT&amp;ĐA'!$M12</f>
        <v>3</v>
      </c>
      <c r="CU11" s="25">
        <f>[7]TACN!$K12</f>
        <v>6.6</v>
      </c>
      <c r="CV11" s="24" t="str">
        <f>[7]TACN!$L12</f>
        <v>C</v>
      </c>
      <c r="CW11" s="25">
        <f>[7]TACN!$M12</f>
        <v>2</v>
      </c>
      <c r="CX11" s="25">
        <f>[7]VLKT!$K12</f>
        <v>7.8</v>
      </c>
      <c r="CY11" s="24" t="str">
        <f>[7]VLKT!$L12</f>
        <v>B</v>
      </c>
      <c r="CZ11" s="25">
        <f>[7]VLKT!$M12</f>
        <v>3</v>
      </c>
      <c r="DA11" s="26">
        <v>7.5</v>
      </c>
      <c r="DB11" s="27" t="s">
        <v>79</v>
      </c>
      <c r="DC11" s="26">
        <v>3</v>
      </c>
      <c r="DD11" s="25">
        <f>[7]KCBTCT!$K12</f>
        <v>7.4</v>
      </c>
      <c r="DE11" s="24" t="str">
        <f>[7]KCBTCT!$L12</f>
        <v>B</v>
      </c>
      <c r="DF11" s="25">
        <f>[7]KCBTCT!$M12</f>
        <v>3</v>
      </c>
      <c r="DG11" s="25">
        <f>'[8]KCNBTCT&amp;ĐA'!$K12</f>
        <v>5.3</v>
      </c>
      <c r="DH11" s="24" t="str">
        <f>'[8]KCNBTCT&amp;ĐA'!$L12</f>
        <v>D</v>
      </c>
      <c r="DI11" s="25">
        <f>'[8]KCNBTCT&amp;ĐA'!$M12</f>
        <v>1</v>
      </c>
      <c r="DJ11" s="25">
        <f>[8]MXD!$K12</f>
        <v>8.1999999999999993</v>
      </c>
      <c r="DK11" s="24" t="str">
        <f>[8]MXD!$L12</f>
        <v>B</v>
      </c>
      <c r="DL11" s="25">
        <f>[8]MXD!$M12</f>
        <v>3</v>
      </c>
      <c r="DM11" s="25">
        <f>[8]KCBTCTULT!$K12</f>
        <v>8</v>
      </c>
      <c r="DN11" s="24" t="str">
        <f>[8]KCBTCTULT!$L12</f>
        <v>B</v>
      </c>
      <c r="DO11" s="25">
        <f>[8]KCBTCTULT!$M12</f>
        <v>3</v>
      </c>
      <c r="DP11" s="26">
        <v>7.1</v>
      </c>
      <c r="DQ11" s="27" t="s">
        <v>79</v>
      </c>
      <c r="DR11" s="26">
        <v>3</v>
      </c>
      <c r="DS11" s="25">
        <f>[8]KTTC1!$K12</f>
        <v>6.6</v>
      </c>
      <c r="DT11" s="24" t="str">
        <f>[8]KTTC1!$L12</f>
        <v>C</v>
      </c>
      <c r="DU11" s="25">
        <f>[8]KTTC1!$M12</f>
        <v>2</v>
      </c>
      <c r="DV11" s="25">
        <f>[8]ĐLHCT!$K12</f>
        <v>8.6999999999999993</v>
      </c>
      <c r="DW11" s="24" t="str">
        <f>[8]ĐLHCT!$L12</f>
        <v>A</v>
      </c>
      <c r="DX11" s="25">
        <f>[8]ĐLHCT!$M12</f>
        <v>4</v>
      </c>
      <c r="DY11" s="25">
        <f>'[9]KCT&amp;TN'!$K12</f>
        <v>7.9</v>
      </c>
      <c r="DZ11" s="24" t="str">
        <f>'[9]KCT&amp;TN'!$L12</f>
        <v>B</v>
      </c>
      <c r="EA11" s="25">
        <f>'[9]KCT&amp;TN'!$M12</f>
        <v>3</v>
      </c>
      <c r="EB11" s="25">
        <f>'[9]KCNT&amp;ĐA'!$K12</f>
        <v>8.1999999999999993</v>
      </c>
      <c r="EC11" s="24" t="str">
        <f>'[9]KCNT&amp;ĐA'!$L12</f>
        <v>B</v>
      </c>
      <c r="ED11" s="25">
        <f>'[9]KCNT&amp;ĐA'!$M12</f>
        <v>3</v>
      </c>
      <c r="EE11" s="24">
        <f>[9]ÔDCT!$K12</f>
        <v>7.4</v>
      </c>
      <c r="EF11" s="24" t="str">
        <f>[9]ÔDCT!$L12</f>
        <v>B</v>
      </c>
      <c r="EG11" s="25">
        <f>[9]ÔDCT!$M12</f>
        <v>3</v>
      </c>
      <c r="EH11" s="25">
        <f>[9]KTXD.!$K12</f>
        <v>8.5</v>
      </c>
      <c r="EI11" s="24" t="str">
        <f>[9]KTXD.!$L12</f>
        <v>A</v>
      </c>
      <c r="EJ11" s="25">
        <f>[9]KTXD.!$M12</f>
        <v>4</v>
      </c>
      <c r="EK11" s="25">
        <f>'[9]Cấp thoát nước'!$K12</f>
        <v>5.8</v>
      </c>
      <c r="EL11" s="24" t="str">
        <f>'[9]Cấp thoát nước'!$L12</f>
        <v>C</v>
      </c>
      <c r="EM11" s="25">
        <f>'[9]Cấp thoát nước'!$M12</f>
        <v>2</v>
      </c>
      <c r="EN11" s="25">
        <f>[9]TTCN!$G12</f>
        <v>8.3000000000000007</v>
      </c>
      <c r="EO11" s="24" t="str">
        <f>[9]TTCN!$H12</f>
        <v>B</v>
      </c>
      <c r="EP11" s="25">
        <f>[9]TTCN!$I12</f>
        <v>3</v>
      </c>
      <c r="EQ11" s="25">
        <f>[10]KTTC2!$K12</f>
        <v>7.7</v>
      </c>
      <c r="ER11" s="25" t="str">
        <f>[10]KTTC2!$L12</f>
        <v>B</v>
      </c>
      <c r="ES11" s="25">
        <f>[10]KTTC2!$M12</f>
        <v>3</v>
      </c>
      <c r="ET11" s="25">
        <f>[10]TTCBKT!$G12</f>
        <v>9</v>
      </c>
      <c r="EU11" s="25" t="str">
        <f>[10]TTCBKT!$H12</f>
        <v>A</v>
      </c>
      <c r="EV11" s="25">
        <f>[10]TTCBKT!$I12</f>
        <v>4</v>
      </c>
      <c r="EW11" s="26">
        <v>5.7</v>
      </c>
      <c r="EX11" s="26" t="s">
        <v>78</v>
      </c>
      <c r="EY11" s="26">
        <v>2</v>
      </c>
      <c r="EZ11" s="25">
        <f>[10]TCTC!$K12</f>
        <v>5.8</v>
      </c>
      <c r="FA11" s="25" t="str">
        <f>[10]TCTC!$L12</f>
        <v>C</v>
      </c>
      <c r="FB11" s="25">
        <f>[10]TCTC!$M12</f>
        <v>2</v>
      </c>
      <c r="FC11" s="25">
        <f>'[10]Chuan doan'!$K12</f>
        <v>8</v>
      </c>
      <c r="FD11" s="25" t="str">
        <f>'[10]Chuan doan'!$L12</f>
        <v>B</v>
      </c>
      <c r="FE11" s="25">
        <f>'[10]Chuan doan'!$M12</f>
        <v>3</v>
      </c>
      <c r="FF11" s="25">
        <f>[10]CTTV!$K12</f>
        <v>7.6</v>
      </c>
      <c r="FG11" s="25" t="str">
        <f>[10]CTTV!$L12</f>
        <v>B</v>
      </c>
      <c r="FH11" s="25">
        <f>[10]CTTV!$M12</f>
        <v>3</v>
      </c>
      <c r="FI11" s="25">
        <f>[10]TNCT!$K12</f>
        <v>7.9</v>
      </c>
      <c r="FJ11" s="25" t="str">
        <f>[10]TNCT!$L12</f>
        <v>B</v>
      </c>
      <c r="FK11" s="25">
        <f>[10]TNCT!$M12</f>
        <v>3</v>
      </c>
      <c r="FL11" s="25">
        <f>[10]TTTN!$G12</f>
        <v>8.3000000000000007</v>
      </c>
      <c r="FM11" s="25" t="str">
        <f>[10]TTTN!$H12</f>
        <v>B</v>
      </c>
      <c r="FN11" s="25">
        <f>[10]TTTN!$I12</f>
        <v>3</v>
      </c>
      <c r="FO11" s="25">
        <v>6.25</v>
      </c>
      <c r="FP11" s="25" t="s">
        <v>78</v>
      </c>
      <c r="FQ11" s="25">
        <v>2</v>
      </c>
      <c r="FR11" s="28">
        <f t="shared" si="1"/>
        <v>2.33</v>
      </c>
      <c r="FS11" s="29">
        <f t="shared" si="2"/>
        <v>6.7</v>
      </c>
      <c r="FT11" s="30" t="str">
        <f t="shared" si="0"/>
        <v>Trung bình</v>
      </c>
      <c r="FU11" s="31"/>
    </row>
    <row r="12" spans="1:177" ht="18.95" customHeight="1" x14ac:dyDescent="0.25">
      <c r="A12" s="18">
        <v>4</v>
      </c>
      <c r="B12" s="19" t="s">
        <v>88</v>
      </c>
      <c r="C12" s="20" t="s">
        <v>89</v>
      </c>
      <c r="D12" s="21" t="s">
        <v>90</v>
      </c>
      <c r="E12" s="22" t="s">
        <v>91</v>
      </c>
      <c r="F12" s="36">
        <v>4.2</v>
      </c>
      <c r="G12" s="27" t="s">
        <v>77</v>
      </c>
      <c r="H12" s="26">
        <v>1</v>
      </c>
      <c r="I12" s="25">
        <f>'[2]Tin học ĐC'!$K13</f>
        <v>6.1</v>
      </c>
      <c r="J12" s="24" t="str">
        <f>'[2]Tin học ĐC'!$L13</f>
        <v>C</v>
      </c>
      <c r="K12" s="25">
        <f>'[2]Tin học ĐC'!$M13</f>
        <v>2</v>
      </c>
      <c r="L12" s="25">
        <f>'[2]Hoa Dc'!$K13</f>
        <v>5.5</v>
      </c>
      <c r="M12" s="24" t="str">
        <f>'[2]Hoa Dc'!$L13</f>
        <v>C</v>
      </c>
      <c r="N12" s="25">
        <f>'[2]Hoa Dc'!$M13</f>
        <v>2</v>
      </c>
      <c r="O12" s="25">
        <f>'[2]Phap luat ĐC'!$K12</f>
        <v>5.2</v>
      </c>
      <c r="P12" s="24" t="str">
        <f>'[2]Phap luat ĐC'!$L12</f>
        <v>D</v>
      </c>
      <c r="Q12" s="25">
        <f>'[2]Phap luat ĐC'!$M12</f>
        <v>1</v>
      </c>
      <c r="R12" s="25">
        <f>'[2]Nguyen ly 1'!$K13</f>
        <v>4.0999999999999996</v>
      </c>
      <c r="S12" s="24" t="str">
        <f>'[2]Nguyen ly 1'!$L13</f>
        <v>D</v>
      </c>
      <c r="T12" s="25">
        <f>'[2]Nguyen ly 1'!$M13</f>
        <v>1</v>
      </c>
      <c r="U12" s="26">
        <v>4</v>
      </c>
      <c r="V12" s="27" t="s">
        <v>77</v>
      </c>
      <c r="W12" s="26">
        <v>1</v>
      </c>
      <c r="X12" s="26">
        <v>5.9</v>
      </c>
      <c r="Y12" s="27" t="s">
        <v>78</v>
      </c>
      <c r="Z12" s="26">
        <v>2</v>
      </c>
      <c r="AA12" s="26">
        <v>9.6999999999999993</v>
      </c>
      <c r="AB12" s="27" t="s">
        <v>92</v>
      </c>
      <c r="AC12" s="26">
        <v>4</v>
      </c>
      <c r="AD12" s="26">
        <v>5.2</v>
      </c>
      <c r="AE12" s="27" t="s">
        <v>77</v>
      </c>
      <c r="AF12" s="26">
        <v>1</v>
      </c>
      <c r="AG12" s="26">
        <v>7.6</v>
      </c>
      <c r="AH12" s="27" t="s">
        <v>79</v>
      </c>
      <c r="AI12" s="26">
        <v>3</v>
      </c>
      <c r="AJ12" s="26">
        <v>8.3000000000000007</v>
      </c>
      <c r="AK12" s="27" t="s">
        <v>79</v>
      </c>
      <c r="AL12" s="26">
        <v>3</v>
      </c>
      <c r="AM12" s="25">
        <f>[4]TTHCM!$K13</f>
        <v>7.1</v>
      </c>
      <c r="AN12" s="24" t="str">
        <f>[4]TTHCM!$L13</f>
        <v>B</v>
      </c>
      <c r="AO12" s="25">
        <f>[4]TTHCM!$M13</f>
        <v>3</v>
      </c>
      <c r="AP12" s="26">
        <v>6.3</v>
      </c>
      <c r="AQ12" s="27" t="s">
        <v>78</v>
      </c>
      <c r="AR12" s="26">
        <v>2</v>
      </c>
      <c r="AS12" s="26">
        <v>7.2</v>
      </c>
      <c r="AT12" s="27" t="s">
        <v>79</v>
      </c>
      <c r="AU12" s="26">
        <v>3</v>
      </c>
      <c r="AV12" s="25">
        <f>[4]VKT!$K13</f>
        <v>6.3</v>
      </c>
      <c r="AW12" s="24" t="str">
        <f>[4]VKT!$L13</f>
        <v>C</v>
      </c>
      <c r="AX12" s="25">
        <f>[4]VKT!$M13</f>
        <v>2</v>
      </c>
      <c r="AY12" s="25">
        <f>[4]ĐCCT!$K13</f>
        <v>5.9</v>
      </c>
      <c r="AZ12" s="24" t="str">
        <f>[4]ĐCCT!$L13</f>
        <v>C</v>
      </c>
      <c r="BA12" s="25">
        <f>[4]ĐCCT!$M13</f>
        <v>2</v>
      </c>
      <c r="BB12" s="26">
        <v>7</v>
      </c>
      <c r="BC12" s="27" t="s">
        <v>79</v>
      </c>
      <c r="BD12" s="26">
        <v>3</v>
      </c>
      <c r="BE12" s="25">
        <f>[5]ĐLCMĐCSVN!$K13</f>
        <v>6.2</v>
      </c>
      <c r="BF12" s="24" t="str">
        <f>[5]ĐLCMĐCSVN!$L13</f>
        <v>C</v>
      </c>
      <c r="BG12" s="25">
        <f>[5]ĐLCMĐCSVN!$M13</f>
        <v>2</v>
      </c>
      <c r="BH12" s="26">
        <v>6.6</v>
      </c>
      <c r="BI12" s="27" t="s">
        <v>78</v>
      </c>
      <c r="BJ12" s="26">
        <v>2</v>
      </c>
      <c r="BK12" s="25">
        <f>'[5]VLXD&amp;TN'!$K13</f>
        <v>5.7</v>
      </c>
      <c r="BL12" s="24" t="str">
        <f>'[5]VLXD&amp;TN'!$L13</f>
        <v>C</v>
      </c>
      <c r="BM12" s="25">
        <f>'[5]VLXD&amp;TN'!$M13</f>
        <v>2</v>
      </c>
      <c r="BN12" s="25">
        <f>[5]CKC1!$K13</f>
        <v>6</v>
      </c>
      <c r="BO12" s="24" t="str">
        <f>[5]CKC1!$L13</f>
        <v>C</v>
      </c>
      <c r="BP12" s="25">
        <f>[5]CKC1!$M13</f>
        <v>2</v>
      </c>
      <c r="BQ12" s="25">
        <f>[5]PPNCKH!$K13</f>
        <v>7</v>
      </c>
      <c r="BR12" s="24" t="str">
        <f>[5]PPNCKH!$L13</f>
        <v>B</v>
      </c>
      <c r="BS12" s="25">
        <f>[5]PPNCKH!$M13</f>
        <v>3</v>
      </c>
      <c r="BT12" s="26">
        <v>5.6</v>
      </c>
      <c r="BU12" s="27" t="s">
        <v>78</v>
      </c>
      <c r="BV12" s="26">
        <v>2</v>
      </c>
      <c r="BW12" s="26">
        <v>4.9000000000000004</v>
      </c>
      <c r="BX12" s="27" t="s">
        <v>77</v>
      </c>
      <c r="BY12" s="26">
        <v>1</v>
      </c>
      <c r="BZ12" s="25">
        <f>[5]Tracdia!$K13</f>
        <v>4.9000000000000004</v>
      </c>
      <c r="CA12" s="24" t="str">
        <f>[5]Tracdia!$L13</f>
        <v>D</v>
      </c>
      <c r="CB12" s="25">
        <f>[5]Tracdia!$M13</f>
        <v>1</v>
      </c>
      <c r="CC12" s="25">
        <f>'[6]Nen mong'!$K13</f>
        <v>5.4</v>
      </c>
      <c r="CD12" s="24" t="str">
        <f>'[6]Nen mong'!$L13</f>
        <v>D</v>
      </c>
      <c r="CE12" s="25">
        <f>'[6]Nen mong'!$M13</f>
        <v>1</v>
      </c>
      <c r="CF12" s="26">
        <v>8.8000000000000007</v>
      </c>
      <c r="CG12" s="27" t="s">
        <v>92</v>
      </c>
      <c r="CH12" s="26">
        <v>4</v>
      </c>
      <c r="CI12" s="25">
        <f>'[6]Soan Thao VB'!$K13</f>
        <v>7.9</v>
      </c>
      <c r="CJ12" s="24" t="str">
        <f>'[6]Soan Thao VB'!$L13</f>
        <v>B</v>
      </c>
      <c r="CK12" s="25">
        <f>'[6]Soan Thao VB'!$M13</f>
        <v>3</v>
      </c>
      <c r="CL12" s="25">
        <f>[6]QLDA!$K13</f>
        <v>6</v>
      </c>
      <c r="CM12" s="24" t="str">
        <f>[6]QLDA!$L13</f>
        <v>C</v>
      </c>
      <c r="CN12" s="25">
        <f>[6]QLDA!$M13</f>
        <v>2</v>
      </c>
      <c r="CO12" s="25">
        <f>[6]CKC2!$K13</f>
        <v>4.8</v>
      </c>
      <c r="CP12" s="24" t="str">
        <f>[6]CKC2!$L13</f>
        <v>D</v>
      </c>
      <c r="CQ12" s="25">
        <f>[6]CKC2!$M13</f>
        <v>1</v>
      </c>
      <c r="CR12" s="25">
        <f>'[7]KT&amp;ĐA'!$K13</f>
        <v>7.3</v>
      </c>
      <c r="CS12" s="24" t="str">
        <f>'[7]KT&amp;ĐA'!$L13</f>
        <v>B</v>
      </c>
      <c r="CT12" s="25">
        <f>'[7]KT&amp;ĐA'!$M13</f>
        <v>3</v>
      </c>
      <c r="CU12" s="25">
        <f>[7]TACN!$K13</f>
        <v>6.1</v>
      </c>
      <c r="CV12" s="24" t="str">
        <f>[7]TACN!$L13</f>
        <v>C</v>
      </c>
      <c r="CW12" s="25">
        <f>[7]TACN!$M13</f>
        <v>2</v>
      </c>
      <c r="CX12" s="25">
        <f>[7]VLKT!$K13</f>
        <v>7</v>
      </c>
      <c r="CY12" s="24" t="str">
        <f>[7]VLKT!$L13</f>
        <v>B</v>
      </c>
      <c r="CZ12" s="25">
        <f>[7]VLKT!$M13</f>
        <v>3</v>
      </c>
      <c r="DA12" s="26">
        <v>7.5</v>
      </c>
      <c r="DB12" s="27" t="s">
        <v>79</v>
      </c>
      <c r="DC12" s="26">
        <v>3</v>
      </c>
      <c r="DD12" s="25">
        <f>[7]KCBTCT!$K13</f>
        <v>6.8</v>
      </c>
      <c r="DE12" s="24" t="str">
        <f>[7]KCBTCT!$L13</f>
        <v>C</v>
      </c>
      <c r="DF12" s="25">
        <f>[7]KCBTCT!$M13</f>
        <v>2</v>
      </c>
      <c r="DG12" s="26">
        <v>7.6</v>
      </c>
      <c r="DH12" s="27" t="s">
        <v>79</v>
      </c>
      <c r="DI12" s="26">
        <v>3</v>
      </c>
      <c r="DJ12" s="25">
        <f>[8]MXD!$K13</f>
        <v>8</v>
      </c>
      <c r="DK12" s="24" t="str">
        <f>[8]MXD!$L13</f>
        <v>B</v>
      </c>
      <c r="DL12" s="25">
        <f>[8]MXD!$M13</f>
        <v>3</v>
      </c>
      <c r="DM12" s="25">
        <f>[8]KCBTCTULT!$K13</f>
        <v>7.3</v>
      </c>
      <c r="DN12" s="24" t="str">
        <f>[8]KCBTCTULT!$L13</f>
        <v>B</v>
      </c>
      <c r="DO12" s="25">
        <f>[8]KCBTCTULT!$M13</f>
        <v>3</v>
      </c>
      <c r="DP12" s="26">
        <v>7.1</v>
      </c>
      <c r="DQ12" s="27" t="s">
        <v>79</v>
      </c>
      <c r="DR12" s="26">
        <v>3</v>
      </c>
      <c r="DS12" s="25">
        <f>[8]KTTC1!$K13</f>
        <v>7.3</v>
      </c>
      <c r="DT12" s="24" t="str">
        <f>[8]KTTC1!$L13</f>
        <v>B</v>
      </c>
      <c r="DU12" s="25">
        <f>[8]KTTC1!$M13</f>
        <v>3</v>
      </c>
      <c r="DV12" s="25">
        <f>[8]ĐLHCT!$K13</f>
        <v>7.9</v>
      </c>
      <c r="DW12" s="24" t="str">
        <f>[8]ĐLHCT!$L13</f>
        <v>B</v>
      </c>
      <c r="DX12" s="25">
        <f>[8]ĐLHCT!$M13</f>
        <v>3</v>
      </c>
      <c r="DY12" s="25">
        <f>'[9]KCT&amp;TN'!$K13</f>
        <v>6.9</v>
      </c>
      <c r="DZ12" s="24" t="str">
        <f>'[9]KCT&amp;TN'!$L13</f>
        <v>C</v>
      </c>
      <c r="EA12" s="25">
        <f>'[9]KCT&amp;TN'!$M13</f>
        <v>2</v>
      </c>
      <c r="EB12" s="25">
        <f>'[9]KCNT&amp;ĐA'!$K13</f>
        <v>9.1999999999999993</v>
      </c>
      <c r="EC12" s="24" t="str">
        <f>'[9]KCNT&amp;ĐA'!$L13</f>
        <v>A</v>
      </c>
      <c r="ED12" s="25">
        <f>'[9]KCNT&amp;ĐA'!$M13</f>
        <v>4</v>
      </c>
      <c r="EE12" s="24">
        <f>[9]ÔDCT!$K13</f>
        <v>8.1</v>
      </c>
      <c r="EF12" s="24" t="str">
        <f>[9]ÔDCT!$L13</f>
        <v>B</v>
      </c>
      <c r="EG12" s="25">
        <f>[9]ÔDCT!$M13</f>
        <v>3</v>
      </c>
      <c r="EH12" s="25">
        <f>[9]KTXD.!$K13</f>
        <v>8.6999999999999993</v>
      </c>
      <c r="EI12" s="24" t="str">
        <f>[9]KTXD.!$L13</f>
        <v>A</v>
      </c>
      <c r="EJ12" s="25">
        <f>[9]KTXD.!$M13</f>
        <v>4</v>
      </c>
      <c r="EK12" s="25">
        <f>'[9]Cấp thoát nước'!$K13</f>
        <v>5.8</v>
      </c>
      <c r="EL12" s="24" t="str">
        <f>'[9]Cấp thoát nước'!$L13</f>
        <v>C</v>
      </c>
      <c r="EM12" s="25">
        <f>'[9]Cấp thoát nước'!$M13</f>
        <v>2</v>
      </c>
      <c r="EN12" s="25">
        <f>[9]TTCN!$G13</f>
        <v>8.9</v>
      </c>
      <c r="EO12" s="24" t="str">
        <f>[9]TTCN!$H13</f>
        <v>A</v>
      </c>
      <c r="EP12" s="25">
        <f>[9]TTCN!$I13</f>
        <v>4</v>
      </c>
      <c r="EQ12" s="25">
        <f>[10]KTTC2!$K13</f>
        <v>7.2</v>
      </c>
      <c r="ER12" s="25" t="str">
        <f>[10]KTTC2!$L13</f>
        <v>B</v>
      </c>
      <c r="ES12" s="25">
        <f>[10]KTTC2!$M13</f>
        <v>3</v>
      </c>
      <c r="ET12" s="25">
        <f>[10]TTCBKT!$G13</f>
        <v>9</v>
      </c>
      <c r="EU12" s="25" t="str">
        <f>[10]TTCBKT!$H13</f>
        <v>A</v>
      </c>
      <c r="EV12" s="25">
        <f>[10]TTCBKT!$I13</f>
        <v>4</v>
      </c>
      <c r="EW12" s="25">
        <f>[10]UDTH!$K13</f>
        <v>6.2</v>
      </c>
      <c r="EX12" s="25" t="str">
        <f>[10]UDTH!$L13</f>
        <v>C</v>
      </c>
      <c r="EY12" s="25">
        <f>[10]UDTH!$M13</f>
        <v>2</v>
      </c>
      <c r="EZ12" s="25">
        <f>[10]TCTC!$K13</f>
        <v>5.6</v>
      </c>
      <c r="FA12" s="25" t="str">
        <f>[10]TCTC!$L13</f>
        <v>C</v>
      </c>
      <c r="FB12" s="25">
        <f>[10]TCTC!$M13</f>
        <v>2</v>
      </c>
      <c r="FC12" s="25">
        <f>'[10]Chuan doan'!$K13</f>
        <v>8.3000000000000007</v>
      </c>
      <c r="FD12" s="25" t="str">
        <f>'[10]Chuan doan'!$L13</f>
        <v>B</v>
      </c>
      <c r="FE12" s="25">
        <f>'[10]Chuan doan'!$M13</f>
        <v>3</v>
      </c>
      <c r="FF12" s="25">
        <f>[10]CTTV!$K13</f>
        <v>7.1</v>
      </c>
      <c r="FG12" s="25" t="str">
        <f>[10]CTTV!$L13</f>
        <v>B</v>
      </c>
      <c r="FH12" s="25">
        <f>[10]CTTV!$M13</f>
        <v>3</v>
      </c>
      <c r="FI12" s="25">
        <f>[10]TNCT!$K13</f>
        <v>7.9</v>
      </c>
      <c r="FJ12" s="25" t="str">
        <f>[10]TNCT!$L13</f>
        <v>B</v>
      </c>
      <c r="FK12" s="25">
        <f>[10]TNCT!$M13</f>
        <v>3</v>
      </c>
      <c r="FL12" s="25">
        <f>[10]TTTN!$G13</f>
        <v>8.8000000000000007</v>
      </c>
      <c r="FM12" s="25" t="str">
        <f>[10]TTTN!$H13</f>
        <v>A</v>
      </c>
      <c r="FN12" s="25">
        <f>[10]TTTN!$I13</f>
        <v>4</v>
      </c>
      <c r="FO12" s="25">
        <v>7.4</v>
      </c>
      <c r="FP12" s="25" t="s">
        <v>79</v>
      </c>
      <c r="FQ12" s="25">
        <v>3</v>
      </c>
      <c r="FR12" s="28">
        <f t="shared" si="1"/>
        <v>2.5</v>
      </c>
      <c r="FS12" s="29">
        <f t="shared" si="2"/>
        <v>6.81</v>
      </c>
      <c r="FT12" s="30" t="str">
        <f t="shared" si="0"/>
        <v>Khá</v>
      </c>
      <c r="FU12" s="31"/>
    </row>
    <row r="13" spans="1:177" ht="18.95" customHeight="1" x14ac:dyDescent="0.25">
      <c r="A13" s="18">
        <v>5</v>
      </c>
      <c r="B13" s="32" t="s">
        <v>93</v>
      </c>
      <c r="C13" s="33" t="s">
        <v>94</v>
      </c>
      <c r="D13" s="34" t="s">
        <v>95</v>
      </c>
      <c r="E13" s="35" t="s">
        <v>96</v>
      </c>
      <c r="F13" s="23">
        <f>[2]VLĐC!$K14</f>
        <v>5.7</v>
      </c>
      <c r="G13" s="24" t="str">
        <f>[2]VLĐC!$L14</f>
        <v>C</v>
      </c>
      <c r="H13" s="25">
        <f>[2]VLĐC!$M14</f>
        <v>2</v>
      </c>
      <c r="I13" s="25">
        <f>'[2]Tin học ĐC'!$K14</f>
        <v>6.2</v>
      </c>
      <c r="J13" s="24" t="str">
        <f>'[2]Tin học ĐC'!$L14</f>
        <v>C</v>
      </c>
      <c r="K13" s="25">
        <f>'[2]Tin học ĐC'!$M14</f>
        <v>2</v>
      </c>
      <c r="L13" s="25">
        <f>'[2]Hoa Dc'!$K14</f>
        <v>6.2</v>
      </c>
      <c r="M13" s="24" t="str">
        <f>'[2]Hoa Dc'!$L14</f>
        <v>C</v>
      </c>
      <c r="N13" s="25">
        <f>'[2]Hoa Dc'!$M14</f>
        <v>2</v>
      </c>
      <c r="O13" s="25">
        <f>'[2]Phap luat ĐC'!$K13</f>
        <v>5.9</v>
      </c>
      <c r="P13" s="24" t="str">
        <f>'[2]Phap luat ĐC'!$L13</f>
        <v>C</v>
      </c>
      <c r="Q13" s="25">
        <f>'[2]Phap luat ĐC'!$M13</f>
        <v>2</v>
      </c>
      <c r="R13" s="25">
        <f>'[2]Nguyen ly 1'!$K14</f>
        <v>6.2</v>
      </c>
      <c r="S13" s="24" t="str">
        <f>'[2]Nguyen ly 1'!$L14</f>
        <v>C</v>
      </c>
      <c r="T13" s="25">
        <f>'[2]Nguyen ly 1'!$M14</f>
        <v>2</v>
      </c>
      <c r="U13" s="25">
        <f>'[2]Toan CC A1'!$K13</f>
        <v>5.6</v>
      </c>
      <c r="V13" s="24" t="str">
        <f>'[2]Toan CC A1'!$L13</f>
        <v>C</v>
      </c>
      <c r="W13" s="25">
        <f>'[2]Toan CC A1'!$M13</f>
        <v>2</v>
      </c>
      <c r="X13" s="26">
        <v>6.8</v>
      </c>
      <c r="Y13" s="27" t="s">
        <v>78</v>
      </c>
      <c r="Z13" s="26">
        <v>2</v>
      </c>
      <c r="AA13" s="25">
        <f>[3]CHCS!$K14</f>
        <v>4.9000000000000004</v>
      </c>
      <c r="AB13" s="24" t="str">
        <f>[3]CHCS!$L14</f>
        <v>D</v>
      </c>
      <c r="AC13" s="25">
        <f>[3]CHCS!$M14</f>
        <v>1</v>
      </c>
      <c r="AD13" s="25">
        <f>'[3]Toan CC A2'!$K13</f>
        <v>4.5999999999999996</v>
      </c>
      <c r="AE13" s="24" t="str">
        <f>'[3]Toan CC A2'!$L13</f>
        <v>D</v>
      </c>
      <c r="AF13" s="25">
        <f>'[3]Toan CC A2'!$M13</f>
        <v>1</v>
      </c>
      <c r="AG13" s="25">
        <f>[3]XSTK!$K14</f>
        <v>4.2</v>
      </c>
      <c r="AH13" s="24" t="str">
        <f>[3]XSTK!$L14</f>
        <v>D</v>
      </c>
      <c r="AI13" s="25">
        <f>[3]XSTK!$M14</f>
        <v>1</v>
      </c>
      <c r="AJ13" s="25">
        <f>[3]NL2!$K13</f>
        <v>6.8</v>
      </c>
      <c r="AK13" s="24" t="str">
        <f>[3]NL2!$L13</f>
        <v>C</v>
      </c>
      <c r="AL13" s="25">
        <f>[3]NL2!$M13</f>
        <v>2</v>
      </c>
      <c r="AM13" s="25">
        <f>[4]TTHCM!$K14</f>
        <v>7.1</v>
      </c>
      <c r="AN13" s="24" t="str">
        <f>[4]TTHCM!$L14</f>
        <v>B</v>
      </c>
      <c r="AO13" s="25">
        <f>[4]TTHCM!$M14</f>
        <v>3</v>
      </c>
      <c r="AP13" s="25">
        <f>'[4]Toan A3'!$K14</f>
        <v>6.2</v>
      </c>
      <c r="AQ13" s="24" t="str">
        <f>'[4]Toan A3'!$L14</f>
        <v>C</v>
      </c>
      <c r="AR13" s="25">
        <f>'[4]Toan A3'!$M14</f>
        <v>2</v>
      </c>
      <c r="AS13" s="25">
        <f>'[4]KTĐ &amp;TN'!$L14</f>
        <v>6.9</v>
      </c>
      <c r="AT13" s="24" t="str">
        <f>'[4]KTĐ &amp;TN'!$M14</f>
        <v>C</v>
      </c>
      <c r="AU13" s="25">
        <f>'[4]KTĐ &amp;TN'!$N14</f>
        <v>2</v>
      </c>
      <c r="AV13" s="25">
        <f>[4]VKT!$K14</f>
        <v>5.4</v>
      </c>
      <c r="AW13" s="24" t="str">
        <f>[4]VKT!$L14</f>
        <v>D</v>
      </c>
      <c r="AX13" s="25">
        <f>[4]VKT!$M14</f>
        <v>1</v>
      </c>
      <c r="AY13" s="25">
        <f>[4]ĐCCT!$K14</f>
        <v>7.3</v>
      </c>
      <c r="AZ13" s="24" t="str">
        <f>[4]ĐCCT!$L14</f>
        <v>B</v>
      </c>
      <c r="BA13" s="25">
        <f>[4]ĐCCT!$M14</f>
        <v>3</v>
      </c>
      <c r="BB13" s="25">
        <f>[4]SBVL1!$K14</f>
        <v>7</v>
      </c>
      <c r="BC13" s="24" t="str">
        <f>[4]SBVL1!$L14</f>
        <v>B</v>
      </c>
      <c r="BD13" s="25">
        <f>[4]SBVL1!$M14</f>
        <v>3</v>
      </c>
      <c r="BE13" s="25">
        <f>[5]ĐLCMĐCSVN!$K14</f>
        <v>6.6</v>
      </c>
      <c r="BF13" s="24" t="str">
        <f>[5]ĐLCMĐCSVN!$L14</f>
        <v>C</v>
      </c>
      <c r="BG13" s="25">
        <f>[5]ĐLCMĐCSVN!$M14</f>
        <v>2</v>
      </c>
      <c r="BH13" s="26">
        <v>6.3</v>
      </c>
      <c r="BI13" s="27" t="s">
        <v>78</v>
      </c>
      <c r="BJ13" s="26">
        <v>2</v>
      </c>
      <c r="BK13" s="25">
        <f>'[5]VLXD&amp;TN'!$K14</f>
        <v>7.7</v>
      </c>
      <c r="BL13" s="24" t="str">
        <f>'[5]VLXD&amp;TN'!$L14</f>
        <v>B</v>
      </c>
      <c r="BM13" s="25">
        <f>'[5]VLXD&amp;TN'!$M14</f>
        <v>3</v>
      </c>
      <c r="BN13" s="25">
        <f>[5]CKC1!$K14</f>
        <v>7.2</v>
      </c>
      <c r="BO13" s="24" t="str">
        <f>[5]CKC1!$L14</f>
        <v>B</v>
      </c>
      <c r="BP13" s="25">
        <f>[5]CKC1!$M14</f>
        <v>3</v>
      </c>
      <c r="BQ13" s="25">
        <f>[5]PPNCKH!$K14</f>
        <v>7.7</v>
      </c>
      <c r="BR13" s="24" t="str">
        <f>[5]PPNCKH!$L14</f>
        <v>B</v>
      </c>
      <c r="BS13" s="25">
        <f>[5]PPNCKH!$M14</f>
        <v>3</v>
      </c>
      <c r="BT13" s="25">
        <f>'[5]Thuy luc'!$K14</f>
        <v>7.9</v>
      </c>
      <c r="BU13" s="24" t="str">
        <f>'[5]Thuy luc'!$L14</f>
        <v>B</v>
      </c>
      <c r="BV13" s="25">
        <f>'[5]Thuy luc'!$M14</f>
        <v>3</v>
      </c>
      <c r="BW13" s="25">
        <f>'[5]Cơ hoc dat'!$K14</f>
        <v>7.3</v>
      </c>
      <c r="BX13" s="24" t="str">
        <f>'[5]Cơ hoc dat'!$L14</f>
        <v>B</v>
      </c>
      <c r="BY13" s="25">
        <f>'[5]Cơ hoc dat'!$M14</f>
        <v>3</v>
      </c>
      <c r="BZ13" s="25">
        <f>[5]Tracdia!$K14</f>
        <v>4.9000000000000004</v>
      </c>
      <c r="CA13" s="24" t="str">
        <f>[5]Tracdia!$L14</f>
        <v>D</v>
      </c>
      <c r="CB13" s="25">
        <f>[5]Tracdia!$M14</f>
        <v>1</v>
      </c>
      <c r="CC13" s="25">
        <f>'[6]Nen mong'!$K14</f>
        <v>6</v>
      </c>
      <c r="CD13" s="24" t="str">
        <f>'[6]Nen mong'!$L14</f>
        <v>C</v>
      </c>
      <c r="CE13" s="25">
        <f>'[6]Nen mong'!$M14</f>
        <v>2</v>
      </c>
      <c r="CF13" s="25">
        <f>[6]CSKTN!$K14</f>
        <v>9.1</v>
      </c>
      <c r="CG13" s="24" t="str">
        <f>[6]CSKTN!$L14</f>
        <v>A</v>
      </c>
      <c r="CH13" s="25">
        <f>[6]CSKTN!$M14</f>
        <v>4</v>
      </c>
      <c r="CI13" s="25">
        <f>'[6]Soan Thao VB'!$K14</f>
        <v>7.4</v>
      </c>
      <c r="CJ13" s="24" t="str">
        <f>'[6]Soan Thao VB'!$L14</f>
        <v>B</v>
      </c>
      <c r="CK13" s="25">
        <f>'[6]Soan Thao VB'!$M14</f>
        <v>3</v>
      </c>
      <c r="CL13" s="25">
        <f>[6]QLDA!$K14</f>
        <v>5.8</v>
      </c>
      <c r="CM13" s="24" t="str">
        <f>[6]QLDA!$L14</f>
        <v>C</v>
      </c>
      <c r="CN13" s="25">
        <f>[6]QLDA!$M14</f>
        <v>2</v>
      </c>
      <c r="CO13" s="25">
        <f>[6]CKC2!$K14</f>
        <v>5.0999999999999996</v>
      </c>
      <c r="CP13" s="24" t="str">
        <f>[6]CKC2!$L14</f>
        <v>D</v>
      </c>
      <c r="CQ13" s="25">
        <f>[6]CKC2!$M14</f>
        <v>1</v>
      </c>
      <c r="CR13" s="25">
        <f>'[7]KT&amp;ĐA'!$K14</f>
        <v>7.5</v>
      </c>
      <c r="CS13" s="24" t="str">
        <f>'[7]KT&amp;ĐA'!$L14</f>
        <v>B</v>
      </c>
      <c r="CT13" s="25">
        <f>'[7]KT&amp;ĐA'!$M14</f>
        <v>3</v>
      </c>
      <c r="CU13" s="25">
        <f>[7]TACN!$K14</f>
        <v>5.7</v>
      </c>
      <c r="CV13" s="24" t="str">
        <f>[7]TACN!$L14</f>
        <v>C</v>
      </c>
      <c r="CW13" s="25">
        <f>[7]TACN!$M14</f>
        <v>2</v>
      </c>
      <c r="CX13" s="25">
        <f>[7]VLKT!$K14</f>
        <v>7.1</v>
      </c>
      <c r="CY13" s="24" t="str">
        <f>[7]VLKT!$L14</f>
        <v>B</v>
      </c>
      <c r="CZ13" s="25">
        <f>[7]VLKT!$M14</f>
        <v>3</v>
      </c>
      <c r="DA13" s="26">
        <v>6.7</v>
      </c>
      <c r="DB13" s="27" t="s">
        <v>78</v>
      </c>
      <c r="DC13" s="26">
        <v>2</v>
      </c>
      <c r="DD13" s="25">
        <f>[7]KCBTCT!$K14</f>
        <v>8.1999999999999993</v>
      </c>
      <c r="DE13" s="24" t="str">
        <f>[7]KCBTCT!$L14</f>
        <v>B</v>
      </c>
      <c r="DF13" s="25">
        <f>[7]KCBTCT!$M14</f>
        <v>3</v>
      </c>
      <c r="DG13" s="25">
        <f>'[8]KCNBTCT&amp;ĐA'!$K14</f>
        <v>5.5</v>
      </c>
      <c r="DH13" s="24" t="str">
        <f>'[8]KCNBTCT&amp;ĐA'!$L14</f>
        <v>C</v>
      </c>
      <c r="DI13" s="25">
        <f>'[8]KCNBTCT&amp;ĐA'!$M14</f>
        <v>2</v>
      </c>
      <c r="DJ13" s="25">
        <f>[8]MXD!$K14</f>
        <v>7.3</v>
      </c>
      <c r="DK13" s="24" t="str">
        <f>[8]MXD!$L14</f>
        <v>B</v>
      </c>
      <c r="DL13" s="25">
        <f>[8]MXD!$M14</f>
        <v>3</v>
      </c>
      <c r="DM13" s="25">
        <f>[8]KCBTCTULT!$K14</f>
        <v>8.1</v>
      </c>
      <c r="DN13" s="24" t="str">
        <f>[8]KCBTCTULT!$L14</f>
        <v>B</v>
      </c>
      <c r="DO13" s="25">
        <f>[8]KCBTCTULT!$M14</f>
        <v>3</v>
      </c>
      <c r="DP13" s="25">
        <f>[8]ATLĐ!$K14</f>
        <v>6.6</v>
      </c>
      <c r="DQ13" s="24" t="str">
        <f>[8]ATLĐ!$L14</f>
        <v>C</v>
      </c>
      <c r="DR13" s="25">
        <f>[8]ATLĐ!$M14</f>
        <v>2</v>
      </c>
      <c r="DS13" s="25">
        <f>[8]KTTC1!$K14</f>
        <v>7</v>
      </c>
      <c r="DT13" s="24" t="str">
        <f>[8]KTTC1!$L14</f>
        <v>B</v>
      </c>
      <c r="DU13" s="25">
        <f>[8]KTTC1!$M14</f>
        <v>3</v>
      </c>
      <c r="DV13" s="25">
        <f>[8]ĐLHCT!$K14</f>
        <v>8.1999999999999993</v>
      </c>
      <c r="DW13" s="24" t="str">
        <f>[8]ĐLHCT!$L14</f>
        <v>B</v>
      </c>
      <c r="DX13" s="25">
        <f>[8]ĐLHCT!$M14</f>
        <v>3</v>
      </c>
      <c r="DY13" s="25">
        <f>'[9]KCT&amp;TN'!$K14</f>
        <v>6.2</v>
      </c>
      <c r="DZ13" s="24" t="str">
        <f>'[9]KCT&amp;TN'!$L14</f>
        <v>C</v>
      </c>
      <c r="EA13" s="25">
        <f>'[9]KCT&amp;TN'!$M14</f>
        <v>2</v>
      </c>
      <c r="EB13" s="25">
        <f>'[9]KCNT&amp;ĐA'!$K14</f>
        <v>9.1999999999999993</v>
      </c>
      <c r="EC13" s="24" t="str">
        <f>'[9]KCNT&amp;ĐA'!$L14</f>
        <v>A</v>
      </c>
      <c r="ED13" s="25">
        <f>'[9]KCNT&amp;ĐA'!$M14</f>
        <v>4</v>
      </c>
      <c r="EE13" s="24">
        <f>[9]ÔDCT!$K14</f>
        <v>7.3</v>
      </c>
      <c r="EF13" s="24" t="str">
        <f>[9]ÔDCT!$L14</f>
        <v>B</v>
      </c>
      <c r="EG13" s="25">
        <f>[9]ÔDCT!$M14</f>
        <v>3</v>
      </c>
      <c r="EH13" s="25">
        <f>[9]KTXD.!$K14</f>
        <v>9.1</v>
      </c>
      <c r="EI13" s="24" t="str">
        <f>[9]KTXD.!$L14</f>
        <v>A</v>
      </c>
      <c r="EJ13" s="25">
        <f>[9]KTXD.!$M14</f>
        <v>4</v>
      </c>
      <c r="EK13" s="25">
        <f>'[9]Cấp thoát nước'!$K14</f>
        <v>6.4</v>
      </c>
      <c r="EL13" s="24" t="str">
        <f>'[9]Cấp thoát nước'!$L14</f>
        <v>C</v>
      </c>
      <c r="EM13" s="25">
        <f>'[9]Cấp thoát nước'!$M14</f>
        <v>2</v>
      </c>
      <c r="EN13" s="25">
        <f>[9]TTCN!$G14</f>
        <v>8.4</v>
      </c>
      <c r="EO13" s="24" t="str">
        <f>[9]TTCN!$H14</f>
        <v>B</v>
      </c>
      <c r="EP13" s="25">
        <f>[9]TTCN!$I14</f>
        <v>3</v>
      </c>
      <c r="EQ13" s="25">
        <f>[10]KTTC2!$K14</f>
        <v>7.1</v>
      </c>
      <c r="ER13" s="25" t="str">
        <f>[10]KTTC2!$L14</f>
        <v>B</v>
      </c>
      <c r="ES13" s="25">
        <f>[10]KTTC2!$M14</f>
        <v>3</v>
      </c>
      <c r="ET13" s="25">
        <f>[10]TTCBKT!$G14</f>
        <v>9</v>
      </c>
      <c r="EU13" s="25" t="str">
        <f>[10]TTCBKT!$H14</f>
        <v>A</v>
      </c>
      <c r="EV13" s="25">
        <f>[10]TTCBKT!$I14</f>
        <v>4</v>
      </c>
      <c r="EW13" s="25">
        <f>[10]UDTH!$K14</f>
        <v>6.5</v>
      </c>
      <c r="EX13" s="25" t="str">
        <f>[10]UDTH!$L14</f>
        <v>C</v>
      </c>
      <c r="EY13" s="25">
        <f>[10]UDTH!$M14</f>
        <v>2</v>
      </c>
      <c r="EZ13" s="25">
        <f>[10]TCTC!$K14</f>
        <v>5.8</v>
      </c>
      <c r="FA13" s="25" t="str">
        <f>[10]TCTC!$L14</f>
        <v>C</v>
      </c>
      <c r="FB13" s="25">
        <f>[10]TCTC!$M14</f>
        <v>2</v>
      </c>
      <c r="FC13" s="25">
        <f>'[10]Chuan doan'!$K14</f>
        <v>8</v>
      </c>
      <c r="FD13" s="25" t="str">
        <f>'[10]Chuan doan'!$L14</f>
        <v>B</v>
      </c>
      <c r="FE13" s="25">
        <f>'[10]Chuan doan'!$M14</f>
        <v>3</v>
      </c>
      <c r="FF13" s="25">
        <f>[10]CTTV!$K14</f>
        <v>8.1</v>
      </c>
      <c r="FG13" s="25" t="str">
        <f>[10]CTTV!$L14</f>
        <v>B</v>
      </c>
      <c r="FH13" s="25">
        <f>[10]CTTV!$M14</f>
        <v>3</v>
      </c>
      <c r="FI13" s="25">
        <f>[10]TNCT!$K14</f>
        <v>6.7</v>
      </c>
      <c r="FJ13" s="25" t="str">
        <f>[10]TNCT!$L14</f>
        <v>C</v>
      </c>
      <c r="FK13" s="25">
        <f>[10]TNCT!$M14</f>
        <v>2</v>
      </c>
      <c r="FL13" s="25">
        <f>[10]TTTN!$G14</f>
        <v>8.3000000000000007</v>
      </c>
      <c r="FM13" s="25" t="str">
        <f>[10]TTTN!$H14</f>
        <v>B</v>
      </c>
      <c r="FN13" s="25">
        <f>[10]TTTN!$I14</f>
        <v>3</v>
      </c>
      <c r="FO13" s="25">
        <v>6.7</v>
      </c>
      <c r="FP13" s="25" t="s">
        <v>78</v>
      </c>
      <c r="FQ13" s="25">
        <v>2</v>
      </c>
      <c r="FR13" s="28">
        <f t="shared" si="1"/>
        <v>2.4</v>
      </c>
      <c r="FS13" s="29">
        <f t="shared" si="2"/>
        <v>6.81</v>
      </c>
      <c r="FT13" s="30" t="str">
        <f t="shared" si="0"/>
        <v>Trung bình</v>
      </c>
      <c r="FU13" s="31"/>
    </row>
    <row r="14" spans="1:177" ht="18.95" customHeight="1" x14ac:dyDescent="0.25">
      <c r="A14" s="18">
        <v>6</v>
      </c>
      <c r="B14" s="32" t="s">
        <v>97</v>
      </c>
      <c r="C14" s="33" t="s">
        <v>98</v>
      </c>
      <c r="D14" s="34" t="s">
        <v>99</v>
      </c>
      <c r="E14" s="35" t="s">
        <v>100</v>
      </c>
      <c r="F14" s="23">
        <f>[2]VLĐC!$K16</f>
        <v>4.5</v>
      </c>
      <c r="G14" s="24" t="str">
        <f>[2]VLĐC!$L16</f>
        <v>D</v>
      </c>
      <c r="H14" s="25">
        <f>[2]VLĐC!$M16</f>
        <v>1</v>
      </c>
      <c r="I14" s="25">
        <f>'[2]Tin học ĐC'!$K16</f>
        <v>5.5</v>
      </c>
      <c r="J14" s="24" t="str">
        <f>'[2]Tin học ĐC'!$L16</f>
        <v>C</v>
      </c>
      <c r="K14" s="25">
        <f>'[2]Tin học ĐC'!$M16</f>
        <v>2</v>
      </c>
      <c r="L14" s="25">
        <f>'[2]Hoa Dc'!$K16</f>
        <v>4.4000000000000004</v>
      </c>
      <c r="M14" s="24" t="str">
        <f>'[2]Hoa Dc'!$L16</f>
        <v>D</v>
      </c>
      <c r="N14" s="25">
        <f>'[2]Hoa Dc'!$M16</f>
        <v>1</v>
      </c>
      <c r="O14" s="26">
        <v>7.6</v>
      </c>
      <c r="P14" s="27" t="s">
        <v>79</v>
      </c>
      <c r="Q14" s="26">
        <v>3</v>
      </c>
      <c r="R14" s="26">
        <v>7.9</v>
      </c>
      <c r="S14" s="27" t="s">
        <v>79</v>
      </c>
      <c r="T14" s="26">
        <v>3</v>
      </c>
      <c r="U14" s="26">
        <v>4.4000000000000004</v>
      </c>
      <c r="V14" s="27" t="s">
        <v>77</v>
      </c>
      <c r="W14" s="26">
        <v>1</v>
      </c>
      <c r="X14" s="26">
        <v>6.5</v>
      </c>
      <c r="Y14" s="27" t="s">
        <v>78</v>
      </c>
      <c r="Z14" s="26">
        <v>2</v>
      </c>
      <c r="AA14" s="26">
        <v>4.9000000000000004</v>
      </c>
      <c r="AB14" s="27" t="s">
        <v>77</v>
      </c>
      <c r="AC14" s="26">
        <v>1</v>
      </c>
      <c r="AD14" s="26">
        <v>5.6</v>
      </c>
      <c r="AE14" s="27" t="s">
        <v>78</v>
      </c>
      <c r="AF14" s="26">
        <v>2</v>
      </c>
      <c r="AG14" s="26">
        <v>6.1</v>
      </c>
      <c r="AH14" s="27" t="s">
        <v>78</v>
      </c>
      <c r="AI14" s="26">
        <v>2</v>
      </c>
      <c r="AJ14" s="26">
        <v>6.1</v>
      </c>
      <c r="AK14" s="27" t="s">
        <v>78</v>
      </c>
      <c r="AL14" s="26">
        <v>2</v>
      </c>
      <c r="AM14" s="25">
        <f>[4]TTHCM!$K16</f>
        <v>6.9</v>
      </c>
      <c r="AN14" s="24" t="str">
        <f>[4]TTHCM!$L16</f>
        <v>C</v>
      </c>
      <c r="AO14" s="25">
        <f>[4]TTHCM!$M16</f>
        <v>2</v>
      </c>
      <c r="AP14" s="26">
        <v>4.5</v>
      </c>
      <c r="AQ14" s="27" t="s">
        <v>77</v>
      </c>
      <c r="AR14" s="26">
        <v>1</v>
      </c>
      <c r="AS14" s="26">
        <v>7.6</v>
      </c>
      <c r="AT14" s="27" t="s">
        <v>79</v>
      </c>
      <c r="AU14" s="26">
        <v>3</v>
      </c>
      <c r="AV14" s="26">
        <v>6.6</v>
      </c>
      <c r="AW14" s="27" t="s">
        <v>78</v>
      </c>
      <c r="AX14" s="26">
        <v>2</v>
      </c>
      <c r="AY14" s="26">
        <v>4.9000000000000004</v>
      </c>
      <c r="AZ14" s="27" t="s">
        <v>77</v>
      </c>
      <c r="BA14" s="26">
        <v>1</v>
      </c>
      <c r="BB14" s="26">
        <v>5.6</v>
      </c>
      <c r="BC14" s="27" t="s">
        <v>78</v>
      </c>
      <c r="BD14" s="26">
        <v>2</v>
      </c>
      <c r="BE14" s="25">
        <f>[5]ĐLCMĐCSVN!$K16</f>
        <v>7.2</v>
      </c>
      <c r="BF14" s="24" t="str">
        <f>[5]ĐLCMĐCSVN!$L16</f>
        <v>B</v>
      </c>
      <c r="BG14" s="25">
        <f>[5]ĐLCMĐCSVN!$M16</f>
        <v>3</v>
      </c>
      <c r="BH14" s="26">
        <v>4.2</v>
      </c>
      <c r="BI14" s="27" t="s">
        <v>77</v>
      </c>
      <c r="BJ14" s="26">
        <v>1</v>
      </c>
      <c r="BK14" s="25">
        <v>5</v>
      </c>
      <c r="BL14" s="24" t="s">
        <v>77</v>
      </c>
      <c r="BM14" s="25">
        <v>1</v>
      </c>
      <c r="BN14" s="25">
        <f>[5]CKC1!$K16</f>
        <v>4.3</v>
      </c>
      <c r="BO14" s="24" t="str">
        <f>[5]CKC1!$L16</f>
        <v>D</v>
      </c>
      <c r="BP14" s="25">
        <f>[5]CKC1!$M16</f>
        <v>1</v>
      </c>
      <c r="BQ14" s="25">
        <f>[5]PPNCKH!$K16</f>
        <v>7.7</v>
      </c>
      <c r="BR14" s="24" t="str">
        <f>[5]PPNCKH!$L16</f>
        <v>B</v>
      </c>
      <c r="BS14" s="25">
        <f>[5]PPNCKH!$M16</f>
        <v>3</v>
      </c>
      <c r="BT14" s="25">
        <f>'[5]Thuy luc'!$K16</f>
        <v>5.7</v>
      </c>
      <c r="BU14" s="24" t="str">
        <f>'[5]Thuy luc'!$L16</f>
        <v>C</v>
      </c>
      <c r="BV14" s="25">
        <f>'[5]Thuy luc'!$M16</f>
        <v>2</v>
      </c>
      <c r="BW14" s="26">
        <v>4.5</v>
      </c>
      <c r="BX14" s="27" t="s">
        <v>77</v>
      </c>
      <c r="BY14" s="26">
        <v>1</v>
      </c>
      <c r="BZ14" s="26">
        <f>[5]Tracdia!$K16</f>
        <v>3.8</v>
      </c>
      <c r="CA14" s="27" t="str">
        <f>[5]Tracdia!$L16</f>
        <v>F</v>
      </c>
      <c r="CB14" s="26">
        <f>[5]Tracdia!$M16</f>
        <v>0</v>
      </c>
      <c r="CC14" s="26">
        <v>7.8</v>
      </c>
      <c r="CD14" s="27" t="s">
        <v>79</v>
      </c>
      <c r="CE14" s="26">
        <v>3</v>
      </c>
      <c r="CF14" s="26">
        <v>8.1999999999999993</v>
      </c>
      <c r="CG14" s="27" t="s">
        <v>79</v>
      </c>
      <c r="CH14" s="26">
        <v>3</v>
      </c>
      <c r="CI14" s="25">
        <f>'[6]Soan Thao VB'!$K16</f>
        <v>6.9</v>
      </c>
      <c r="CJ14" s="24" t="str">
        <f>'[6]Soan Thao VB'!$L16</f>
        <v>C</v>
      </c>
      <c r="CK14" s="25">
        <f>'[6]Soan Thao VB'!$M16</f>
        <v>2</v>
      </c>
      <c r="CL14" s="25">
        <f>[6]QLDA!$K16</f>
        <v>6.1</v>
      </c>
      <c r="CM14" s="24" t="str">
        <f>[6]QLDA!$L16</f>
        <v>C</v>
      </c>
      <c r="CN14" s="25">
        <f>[6]QLDA!$M16</f>
        <v>2</v>
      </c>
      <c r="CO14" s="26">
        <v>4.3</v>
      </c>
      <c r="CP14" s="27" t="s">
        <v>77</v>
      </c>
      <c r="CQ14" s="26">
        <v>1</v>
      </c>
      <c r="CR14" s="25">
        <f>'[7]KT&amp;ĐA'!$K16</f>
        <v>7.1</v>
      </c>
      <c r="CS14" s="24" t="str">
        <f>'[7]KT&amp;ĐA'!$L16</f>
        <v>B</v>
      </c>
      <c r="CT14" s="25">
        <f>'[7]KT&amp;ĐA'!$M16</f>
        <v>3</v>
      </c>
      <c r="CU14" s="25">
        <f>[7]TACN!$K16</f>
        <v>5.6</v>
      </c>
      <c r="CV14" s="24" t="str">
        <f>[7]TACN!$L16</f>
        <v>C</v>
      </c>
      <c r="CW14" s="25">
        <f>[7]TACN!$M16</f>
        <v>2</v>
      </c>
      <c r="CX14" s="25">
        <f>[7]VLKT!$K16</f>
        <v>4</v>
      </c>
      <c r="CY14" s="24" t="str">
        <f>[7]VLKT!$L16</f>
        <v>D</v>
      </c>
      <c r="CZ14" s="25">
        <f>[7]VLKT!$M16</f>
        <v>1</v>
      </c>
      <c r="DA14" s="37">
        <f>[7]KCGD!$K16</f>
        <v>3.6</v>
      </c>
      <c r="DB14" s="38" t="str">
        <f>[7]KCGD!$L16</f>
        <v>F</v>
      </c>
      <c r="DC14" s="37">
        <f>[7]KCGD!$M16</f>
        <v>0</v>
      </c>
      <c r="DD14" s="25">
        <f>[7]KCBTCT!$K16</f>
        <v>5.0999999999999996</v>
      </c>
      <c r="DE14" s="24" t="str">
        <f>[7]KCBTCT!$L16</f>
        <v>D</v>
      </c>
      <c r="DF14" s="25">
        <f>[7]KCBTCT!$M16</f>
        <v>1</v>
      </c>
      <c r="DG14" s="26">
        <v>6</v>
      </c>
      <c r="DH14" s="27" t="s">
        <v>78</v>
      </c>
      <c r="DI14" s="26">
        <v>2</v>
      </c>
      <c r="DJ14" s="25">
        <f>[8]MXD!$K15</f>
        <v>5.5</v>
      </c>
      <c r="DK14" s="24" t="str">
        <f>[8]MXD!$L15</f>
        <v>C</v>
      </c>
      <c r="DL14" s="25">
        <f>[8]MXD!$M15</f>
        <v>2</v>
      </c>
      <c r="DM14" s="26">
        <v>7.5</v>
      </c>
      <c r="DN14" s="27" t="s">
        <v>79</v>
      </c>
      <c r="DO14" s="26">
        <v>3</v>
      </c>
      <c r="DP14" s="25">
        <f>[8]ATLĐ!$K15</f>
        <v>6.4</v>
      </c>
      <c r="DQ14" s="24" t="str">
        <f>[8]ATLĐ!$L15</f>
        <v>C</v>
      </c>
      <c r="DR14" s="25">
        <f>[8]ATLĐ!$M15</f>
        <v>2</v>
      </c>
      <c r="DS14" s="25">
        <f>[8]KTTC1!$K15</f>
        <v>5.0999999999999996</v>
      </c>
      <c r="DT14" s="24" t="str">
        <f>[8]KTTC1!$L15</f>
        <v>D</v>
      </c>
      <c r="DU14" s="25">
        <f>[8]KTTC1!$M15</f>
        <v>1</v>
      </c>
      <c r="DV14" s="25">
        <f>[8]ĐLHCT!$K15</f>
        <v>7.2</v>
      </c>
      <c r="DW14" s="24" t="str">
        <f>[8]ĐLHCT!$L15</f>
        <v>B</v>
      </c>
      <c r="DX14" s="25">
        <f>[8]ĐLHCT!$M15</f>
        <v>3</v>
      </c>
      <c r="DY14" s="26">
        <v>7.2</v>
      </c>
      <c r="DZ14" s="27" t="s">
        <v>79</v>
      </c>
      <c r="EA14" s="26">
        <v>3</v>
      </c>
      <c r="EB14" s="26">
        <v>7.1</v>
      </c>
      <c r="EC14" s="27" t="s">
        <v>79</v>
      </c>
      <c r="ED14" s="26">
        <v>3</v>
      </c>
      <c r="EE14" s="27">
        <v>5.2</v>
      </c>
      <c r="EF14" s="27" t="s">
        <v>77</v>
      </c>
      <c r="EG14" s="26">
        <v>1</v>
      </c>
      <c r="EH14" s="25">
        <f>[9]KTXD.!$K15</f>
        <v>9.1</v>
      </c>
      <c r="EI14" s="24" t="str">
        <f>[9]KTXD.!$L15</f>
        <v>A</v>
      </c>
      <c r="EJ14" s="25">
        <f>[9]KTXD.!$M15</f>
        <v>4</v>
      </c>
      <c r="EK14" s="25">
        <f>'[9]Cấp thoát nước'!$K15</f>
        <v>5.8</v>
      </c>
      <c r="EL14" s="24" t="str">
        <f>'[9]Cấp thoát nước'!$L15</f>
        <v>C</v>
      </c>
      <c r="EM14" s="25">
        <f>'[9]Cấp thoát nước'!$M15</f>
        <v>2</v>
      </c>
      <c r="EN14" s="25">
        <f>[9]TTCN!$G15</f>
        <v>7.4</v>
      </c>
      <c r="EO14" s="24" t="str">
        <f>[9]TTCN!$H15</f>
        <v>B</v>
      </c>
      <c r="EP14" s="25">
        <f>[9]TTCN!$I15</f>
        <v>3</v>
      </c>
      <c r="EQ14" s="25">
        <f>[10]KTTC2!$K15</f>
        <v>7.1</v>
      </c>
      <c r="ER14" s="25" t="str">
        <f>[10]KTTC2!$L15</f>
        <v>B</v>
      </c>
      <c r="ES14" s="25">
        <f>[10]KTTC2!$M15</f>
        <v>3</v>
      </c>
      <c r="ET14" s="25">
        <f>[10]TTCBKT!$G15</f>
        <v>9</v>
      </c>
      <c r="EU14" s="25" t="str">
        <f>[10]TTCBKT!$H15</f>
        <v>A</v>
      </c>
      <c r="EV14" s="25">
        <f>[10]TTCBKT!$I15</f>
        <v>4</v>
      </c>
      <c r="EW14" s="25">
        <f>[10]UDTH!$K15</f>
        <v>4.0999999999999996</v>
      </c>
      <c r="EX14" s="25" t="str">
        <f>[10]UDTH!$L15</f>
        <v>D</v>
      </c>
      <c r="EY14" s="25">
        <f>[10]UDTH!$M15</f>
        <v>1</v>
      </c>
      <c r="EZ14" s="25">
        <f>[10]TCTC!$K15</f>
        <v>4.9000000000000004</v>
      </c>
      <c r="FA14" s="25" t="str">
        <f>[10]TCTC!$L15</f>
        <v>D</v>
      </c>
      <c r="FB14" s="25">
        <f>[10]TCTC!$M15</f>
        <v>1</v>
      </c>
      <c r="FC14" s="25">
        <f>'[10]Chuan doan'!$K15</f>
        <v>7.8</v>
      </c>
      <c r="FD14" s="25" t="str">
        <f>'[10]Chuan doan'!$L15</f>
        <v>B</v>
      </c>
      <c r="FE14" s="25">
        <f>'[10]Chuan doan'!$M15</f>
        <v>3</v>
      </c>
      <c r="FF14" s="25">
        <f>[10]CTTV!$K15</f>
        <v>8.3000000000000007</v>
      </c>
      <c r="FG14" s="25" t="str">
        <f>[10]CTTV!$L15</f>
        <v>B</v>
      </c>
      <c r="FH14" s="25">
        <f>[10]CTTV!$M15</f>
        <v>3</v>
      </c>
      <c r="FI14" s="25">
        <f>[10]TNCT!$K15</f>
        <v>6.3</v>
      </c>
      <c r="FJ14" s="25" t="str">
        <f>[10]TNCT!$L15</f>
        <v>C</v>
      </c>
      <c r="FK14" s="25">
        <f>[10]TNCT!$M15</f>
        <v>2</v>
      </c>
      <c r="FL14" s="25">
        <f>[10]TTTN!$G15</f>
        <v>7.6</v>
      </c>
      <c r="FM14" s="25" t="str">
        <f>[10]TTTN!$H15</f>
        <v>B</v>
      </c>
      <c r="FN14" s="25">
        <f>[10]TTTN!$I15</f>
        <v>3</v>
      </c>
      <c r="FO14" s="102">
        <v>0</v>
      </c>
      <c r="FP14" s="102"/>
      <c r="FQ14" s="102">
        <v>0</v>
      </c>
      <c r="FR14" s="28">
        <f t="shared" si="1"/>
        <v>1.86</v>
      </c>
      <c r="FS14" s="29">
        <f t="shared" si="2"/>
        <v>5.68</v>
      </c>
      <c r="FT14" s="30" t="str">
        <f t="shared" si="0"/>
        <v>Trung bình</v>
      </c>
      <c r="FU14" s="31"/>
    </row>
    <row r="15" spans="1:177" ht="18.95" customHeight="1" x14ac:dyDescent="0.25">
      <c r="A15" s="18">
        <v>7</v>
      </c>
      <c r="B15" s="32" t="s">
        <v>101</v>
      </c>
      <c r="C15" s="33" t="s">
        <v>102</v>
      </c>
      <c r="D15" s="34" t="s">
        <v>99</v>
      </c>
      <c r="E15" s="35" t="s">
        <v>103</v>
      </c>
      <c r="F15" s="23">
        <f>[2]VLĐC!$K17</f>
        <v>6.7</v>
      </c>
      <c r="G15" s="24" t="str">
        <f>[2]VLĐC!$L17</f>
        <v>C</v>
      </c>
      <c r="H15" s="25">
        <f>[2]VLĐC!$M17</f>
        <v>2</v>
      </c>
      <c r="I15" s="25">
        <f>'[2]Tin học ĐC'!$K17</f>
        <v>5.5</v>
      </c>
      <c r="J15" s="24" t="str">
        <f>'[2]Tin học ĐC'!$L17</f>
        <v>C</v>
      </c>
      <c r="K15" s="25">
        <f>'[2]Tin học ĐC'!$M17</f>
        <v>2</v>
      </c>
      <c r="L15" s="25">
        <f>'[2]Hoa Dc'!$K17</f>
        <v>4.7</v>
      </c>
      <c r="M15" s="24" t="str">
        <f>'[2]Hoa Dc'!$L17</f>
        <v>D</v>
      </c>
      <c r="N15" s="25">
        <f>'[2]Hoa Dc'!$M17</f>
        <v>1</v>
      </c>
      <c r="O15" s="25">
        <f>'[2]Phap luat ĐC'!$K16</f>
        <v>5.9</v>
      </c>
      <c r="P15" s="24" t="str">
        <f>'[2]Phap luat ĐC'!$L16</f>
        <v>C</v>
      </c>
      <c r="Q15" s="25">
        <f>'[2]Phap luat ĐC'!$M16</f>
        <v>2</v>
      </c>
      <c r="R15" s="26">
        <v>6.6</v>
      </c>
      <c r="S15" s="27" t="s">
        <v>78</v>
      </c>
      <c r="T15" s="26">
        <v>2</v>
      </c>
      <c r="U15" s="25">
        <v>4.4000000000000004</v>
      </c>
      <c r="V15" s="24" t="s">
        <v>77</v>
      </c>
      <c r="W15" s="25">
        <v>1</v>
      </c>
      <c r="X15" s="26">
        <v>7.8</v>
      </c>
      <c r="Y15" s="27" t="s">
        <v>79</v>
      </c>
      <c r="Z15" s="26">
        <v>3</v>
      </c>
      <c r="AA15" s="26">
        <v>5.2</v>
      </c>
      <c r="AB15" s="27" t="s">
        <v>77</v>
      </c>
      <c r="AC15" s="26">
        <v>1</v>
      </c>
      <c r="AD15" s="26">
        <v>7.1</v>
      </c>
      <c r="AE15" s="27" t="s">
        <v>79</v>
      </c>
      <c r="AF15" s="26">
        <v>3</v>
      </c>
      <c r="AG15" s="26">
        <v>7.1</v>
      </c>
      <c r="AH15" s="27" t="s">
        <v>79</v>
      </c>
      <c r="AI15" s="26">
        <v>3</v>
      </c>
      <c r="AJ15" s="26">
        <v>4.7</v>
      </c>
      <c r="AK15" s="27" t="s">
        <v>77</v>
      </c>
      <c r="AL15" s="26">
        <v>1</v>
      </c>
      <c r="AM15" s="26">
        <v>7.5</v>
      </c>
      <c r="AN15" s="27" t="s">
        <v>79</v>
      </c>
      <c r="AO15" s="26">
        <v>3</v>
      </c>
      <c r="AP15" s="26">
        <v>7</v>
      </c>
      <c r="AQ15" s="27" t="s">
        <v>79</v>
      </c>
      <c r="AR15" s="26">
        <v>3</v>
      </c>
      <c r="AS15" s="26">
        <v>7.1</v>
      </c>
      <c r="AT15" s="27" t="s">
        <v>79</v>
      </c>
      <c r="AU15" s="26">
        <v>3</v>
      </c>
      <c r="AV15" s="26">
        <v>6.4</v>
      </c>
      <c r="AW15" s="27" t="s">
        <v>78</v>
      </c>
      <c r="AX15" s="26">
        <v>2</v>
      </c>
      <c r="AY15" s="25">
        <f>[4]ĐCCT!$K17</f>
        <v>5</v>
      </c>
      <c r="AZ15" s="24" t="str">
        <f>[4]ĐCCT!$L17</f>
        <v>D</v>
      </c>
      <c r="BA15" s="25">
        <f>[4]ĐCCT!$M17</f>
        <v>1</v>
      </c>
      <c r="BB15" s="26">
        <v>8.5</v>
      </c>
      <c r="BC15" s="27" t="s">
        <v>92</v>
      </c>
      <c r="BD15" s="26">
        <v>4</v>
      </c>
      <c r="BE15" s="26">
        <v>4.3</v>
      </c>
      <c r="BF15" s="27" t="s">
        <v>77</v>
      </c>
      <c r="BG15" s="26">
        <v>1</v>
      </c>
      <c r="BH15" s="26">
        <v>5.3</v>
      </c>
      <c r="BI15" s="27" t="s">
        <v>77</v>
      </c>
      <c r="BJ15" s="26">
        <v>1</v>
      </c>
      <c r="BK15" s="37">
        <v>8.6</v>
      </c>
      <c r="BL15" s="38" t="s">
        <v>92</v>
      </c>
      <c r="BM15" s="37">
        <v>4</v>
      </c>
      <c r="BN15" s="26">
        <v>7.3</v>
      </c>
      <c r="BO15" s="27" t="s">
        <v>79</v>
      </c>
      <c r="BP15" s="26">
        <v>3</v>
      </c>
      <c r="BQ15" s="26">
        <v>9</v>
      </c>
      <c r="BR15" s="27" t="s">
        <v>92</v>
      </c>
      <c r="BS15" s="26">
        <v>4</v>
      </c>
      <c r="BT15" s="26">
        <v>5.5</v>
      </c>
      <c r="BU15" s="27" t="s">
        <v>78</v>
      </c>
      <c r="BV15" s="26">
        <v>2</v>
      </c>
      <c r="BW15" s="26">
        <v>6.9</v>
      </c>
      <c r="BX15" s="27" t="s">
        <v>78</v>
      </c>
      <c r="BY15" s="26">
        <v>2</v>
      </c>
      <c r="BZ15" s="26">
        <v>5.4</v>
      </c>
      <c r="CA15" s="27" t="s">
        <v>77</v>
      </c>
      <c r="CB15" s="26">
        <v>1</v>
      </c>
      <c r="CC15" s="26">
        <v>7.7</v>
      </c>
      <c r="CD15" s="27" t="s">
        <v>79</v>
      </c>
      <c r="CE15" s="26">
        <v>3</v>
      </c>
      <c r="CF15" s="25">
        <f>[6]CSKTN!$K17</f>
        <v>5.4</v>
      </c>
      <c r="CG15" s="24" t="str">
        <f>[6]CSKTN!$L17</f>
        <v>D</v>
      </c>
      <c r="CH15" s="25">
        <f>[6]CSKTN!$M17</f>
        <v>1</v>
      </c>
      <c r="CI15" s="25">
        <f>'[6]Soan Thao VB'!$K17</f>
        <v>6.5</v>
      </c>
      <c r="CJ15" s="24" t="str">
        <f>'[6]Soan Thao VB'!$L17</f>
        <v>C</v>
      </c>
      <c r="CK15" s="25">
        <f>'[6]Soan Thao VB'!$M17</f>
        <v>2</v>
      </c>
      <c r="CL15" s="26">
        <v>7.5</v>
      </c>
      <c r="CM15" s="27" t="s">
        <v>79</v>
      </c>
      <c r="CN15" s="26">
        <v>3</v>
      </c>
      <c r="CO15" s="26">
        <v>4.7</v>
      </c>
      <c r="CP15" s="27" t="s">
        <v>77</v>
      </c>
      <c r="CQ15" s="26">
        <v>1</v>
      </c>
      <c r="CR15" s="26">
        <v>8.1</v>
      </c>
      <c r="CS15" s="27" t="s">
        <v>79</v>
      </c>
      <c r="CT15" s="26">
        <v>3</v>
      </c>
      <c r="CU15" s="25">
        <f>[7]TACN!$K17</f>
        <v>5.4</v>
      </c>
      <c r="CV15" s="24" t="str">
        <f>[7]TACN!$L17</f>
        <v>D</v>
      </c>
      <c r="CW15" s="25">
        <f>[7]TACN!$M17</f>
        <v>1</v>
      </c>
      <c r="CX15" s="25">
        <f>[7]VLKT!$K17</f>
        <v>5</v>
      </c>
      <c r="CY15" s="24" t="str">
        <f>[7]VLKT!$L17</f>
        <v>D</v>
      </c>
      <c r="CZ15" s="25">
        <f>[7]VLKT!$M17</f>
        <v>1</v>
      </c>
      <c r="DA15" s="26">
        <v>6.3</v>
      </c>
      <c r="DB15" s="27" t="s">
        <v>78</v>
      </c>
      <c r="DC15" s="26">
        <v>2</v>
      </c>
      <c r="DD15" s="25">
        <f>[7]KCBTCT!$K17</f>
        <v>6.6</v>
      </c>
      <c r="DE15" s="24" t="str">
        <f>[7]KCBTCT!$L17</f>
        <v>C</v>
      </c>
      <c r="DF15" s="25">
        <f>[7]KCBTCT!$M17</f>
        <v>2</v>
      </c>
      <c r="DG15" s="26">
        <v>6.3</v>
      </c>
      <c r="DH15" s="27" t="s">
        <v>78</v>
      </c>
      <c r="DI15" s="26">
        <v>2</v>
      </c>
      <c r="DJ15" s="25">
        <f>[8]MXD!$K16</f>
        <v>5.5</v>
      </c>
      <c r="DK15" s="24" t="str">
        <f>[8]MXD!$L16</f>
        <v>C</v>
      </c>
      <c r="DL15" s="25">
        <f>[8]MXD!$M16</f>
        <v>2</v>
      </c>
      <c r="DM15" s="25">
        <f>[8]KCBTCTULT!$K16</f>
        <v>5</v>
      </c>
      <c r="DN15" s="24" t="str">
        <f>[8]KCBTCTULT!$L16</f>
        <v>D</v>
      </c>
      <c r="DO15" s="25">
        <f>[8]KCBTCTULT!$M16</f>
        <v>1</v>
      </c>
      <c r="DP15" s="25">
        <f>[8]ATLĐ!$K16</f>
        <v>6.8</v>
      </c>
      <c r="DQ15" s="24" t="str">
        <f>[8]ATLĐ!$L16</f>
        <v>C</v>
      </c>
      <c r="DR15" s="25">
        <f>[8]ATLĐ!$M16</f>
        <v>2</v>
      </c>
      <c r="DS15" s="26">
        <v>4.7</v>
      </c>
      <c r="DT15" s="27" t="s">
        <v>77</v>
      </c>
      <c r="DU15" s="26">
        <v>1</v>
      </c>
      <c r="DV15" s="25">
        <f>[8]ĐLHCT!$K16</f>
        <v>4.4000000000000004</v>
      </c>
      <c r="DW15" s="24" t="str">
        <f>[8]ĐLHCT!$L16</f>
        <v>D</v>
      </c>
      <c r="DX15" s="25">
        <f>[8]ĐLHCT!$M16</f>
        <v>1</v>
      </c>
      <c r="DY15" s="25">
        <f>'[9]KCT&amp;TN'!$K16</f>
        <v>7.5</v>
      </c>
      <c r="DZ15" s="24" t="str">
        <f>'[9]KCT&amp;TN'!$L16</f>
        <v>B</v>
      </c>
      <c r="EA15" s="25">
        <f>'[9]KCT&amp;TN'!$M16</f>
        <v>3</v>
      </c>
      <c r="EB15" s="25">
        <f>'[9]KCNT&amp;ĐA'!$K16</f>
        <v>8</v>
      </c>
      <c r="EC15" s="24" t="str">
        <f>'[9]KCNT&amp;ĐA'!$L16</f>
        <v>B</v>
      </c>
      <c r="ED15" s="25">
        <f>'[9]KCNT&amp;ĐA'!$M16</f>
        <v>3</v>
      </c>
      <c r="EE15" s="24">
        <f>[9]ÔDCT!$K16</f>
        <v>7.5</v>
      </c>
      <c r="EF15" s="24" t="str">
        <f>[9]ÔDCT!$L16</f>
        <v>B</v>
      </c>
      <c r="EG15" s="25">
        <f>[9]ÔDCT!$M16</f>
        <v>3</v>
      </c>
      <c r="EH15" s="25">
        <f>[9]KTXD.!$K16</f>
        <v>7.6</v>
      </c>
      <c r="EI15" s="24" t="str">
        <f>[9]KTXD.!$L16</f>
        <v>B</v>
      </c>
      <c r="EJ15" s="25">
        <f>[9]KTXD.!$M16</f>
        <v>3</v>
      </c>
      <c r="EK15" s="25">
        <f>'[9]Cấp thoát nước'!$K16</f>
        <v>5.8</v>
      </c>
      <c r="EL15" s="24" t="str">
        <f>'[9]Cấp thoát nước'!$L16</f>
        <v>C</v>
      </c>
      <c r="EM15" s="25">
        <f>'[9]Cấp thoát nước'!$M16</f>
        <v>2</v>
      </c>
      <c r="EN15" s="25">
        <f>[9]TTCN!$G16</f>
        <v>8.6999999999999993</v>
      </c>
      <c r="EO15" s="24" t="str">
        <f>[9]TTCN!$H16</f>
        <v>A</v>
      </c>
      <c r="EP15" s="25">
        <f>[9]TTCN!$I16</f>
        <v>4</v>
      </c>
      <c r="EQ15" s="25">
        <f>[10]KTTC2!$K16</f>
        <v>7.4</v>
      </c>
      <c r="ER15" s="25" t="str">
        <f>[10]KTTC2!$L16</f>
        <v>B</v>
      </c>
      <c r="ES15" s="25">
        <f>[10]KTTC2!$M16</f>
        <v>3</v>
      </c>
      <c r="ET15" s="25">
        <f>[10]TTCBKT!$G16</f>
        <v>9</v>
      </c>
      <c r="EU15" s="25" t="str">
        <f>[10]TTCBKT!$H16</f>
        <v>A</v>
      </c>
      <c r="EV15" s="25">
        <f>[10]TTCBKT!$I16</f>
        <v>4</v>
      </c>
      <c r="EW15" s="25">
        <f>[10]UDTH!$K16</f>
        <v>4.9000000000000004</v>
      </c>
      <c r="EX15" s="25" t="str">
        <f>[10]UDTH!$L16</f>
        <v>D</v>
      </c>
      <c r="EY15" s="25">
        <f>[10]UDTH!$M16</f>
        <v>1</v>
      </c>
      <c r="EZ15" s="25">
        <f>[10]TCTC!$K16</f>
        <v>7.9</v>
      </c>
      <c r="FA15" s="25" t="str">
        <f>[10]TCTC!$L16</f>
        <v>B</v>
      </c>
      <c r="FB15" s="25">
        <f>[10]TCTC!$M16</f>
        <v>3</v>
      </c>
      <c r="FC15" s="25">
        <f>'[10]Chuan doan'!$K16</f>
        <v>7</v>
      </c>
      <c r="FD15" s="25" t="str">
        <f>'[10]Chuan doan'!$L16</f>
        <v>B</v>
      </c>
      <c r="FE15" s="25">
        <f>'[10]Chuan doan'!$M16</f>
        <v>3</v>
      </c>
      <c r="FF15" s="25">
        <f>[10]CTTV!$K16</f>
        <v>6.8</v>
      </c>
      <c r="FG15" s="25" t="str">
        <f>[10]CTTV!$L16</f>
        <v>C</v>
      </c>
      <c r="FH15" s="25">
        <f>[10]CTTV!$M16</f>
        <v>2</v>
      </c>
      <c r="FI15" s="25">
        <f>[10]TNCT!$K16</f>
        <v>6.3</v>
      </c>
      <c r="FJ15" s="25" t="str">
        <f>[10]TNCT!$L16</f>
        <v>C</v>
      </c>
      <c r="FK15" s="25">
        <f>[10]TNCT!$M16</f>
        <v>2</v>
      </c>
      <c r="FL15" s="25">
        <f>[10]TTTN!$G16</f>
        <v>8.9</v>
      </c>
      <c r="FM15" s="25" t="str">
        <f>[10]TTTN!$H16</f>
        <v>A</v>
      </c>
      <c r="FN15" s="25">
        <f>[10]TTTN!$I16</f>
        <v>4</v>
      </c>
      <c r="FO15" s="25">
        <v>7</v>
      </c>
      <c r="FP15" s="25" t="s">
        <v>79</v>
      </c>
      <c r="FQ15" s="25">
        <v>3</v>
      </c>
      <c r="FR15" s="28">
        <f>ROUND((H15*$F$7+K15*$I$7+N15*$L$7+Q15*$O$7+T15*$R$7+W15*$U$7+Z15*$X$7+AC15*$AA$7+AF15*$AD$7+AI15*$AG$7+AL15*$AJ$7+AO15*$AM$7+AR15*$AP$7+AU15*$AS$7+AX15*$AV$7+BA15*$AY$7+BD15*$BB$7+BG15*$BE$7+BJ15*$BH$7+BM15*$BK$7+BP15*$BN$7+BS15*$BQ$7+BV15*$BT$7+BY15*$BW$7+CB15*$BZ$7+CE15*$CC$7+CH15*$CF$7+CK15*$CI$7+CN15*$CL$7+CQ15*$CO$7+CT15*$CR$7+CW15*$CU$7+CZ15*$CX$7+DC15*$DA$7+DF15*$DD$7+DI15*$DG$7+DL15*$DJ$7+DO15*$DM$7+DR15*$DP$7+DU15*$DS$7+DX15*$DV$7+EA15*$DY$7+ED15*$EB$7+EG15*$EE$7+EJ15*$EH$7+EM15*$EK$7+EP15*$EN$7+ES15*$EQ$7+EV15*$ET$7+EY15*$EW$7+FB15*$EZ$7+FE15*$FC$7+FH15*$FF$7+FK15*$FI$7+FN15*$FL$7+FQ15*$FO$7)/$FR$7,2)</f>
        <v>2.31</v>
      </c>
      <c r="FS15" s="29">
        <f t="shared" si="2"/>
        <v>6.6</v>
      </c>
      <c r="FT15" s="30" t="str">
        <f t="shared" si="0"/>
        <v>Trung bình</v>
      </c>
      <c r="FU15" s="39"/>
    </row>
    <row r="16" spans="1:177" ht="18.95" customHeight="1" x14ac:dyDescent="0.25">
      <c r="A16" s="18">
        <v>8</v>
      </c>
      <c r="B16" s="32" t="s">
        <v>104</v>
      </c>
      <c r="C16" s="33" t="s">
        <v>105</v>
      </c>
      <c r="D16" s="34" t="s">
        <v>106</v>
      </c>
      <c r="E16" s="35" t="s">
        <v>107</v>
      </c>
      <c r="F16" s="23">
        <f>[2]VLĐC!$K18</f>
        <v>5.9</v>
      </c>
      <c r="G16" s="24" t="str">
        <f>[2]VLĐC!$L18</f>
        <v>C</v>
      </c>
      <c r="H16" s="25">
        <f>[2]VLĐC!$M18</f>
        <v>2</v>
      </c>
      <c r="I16" s="25">
        <f>'[2]Tin học ĐC'!$K18</f>
        <v>6.8</v>
      </c>
      <c r="J16" s="24" t="str">
        <f>'[2]Tin học ĐC'!$L18</f>
        <v>C</v>
      </c>
      <c r="K16" s="25">
        <f>'[2]Tin học ĐC'!$M18</f>
        <v>2</v>
      </c>
      <c r="L16" s="25">
        <f>'[2]Hoa Dc'!$K18</f>
        <v>4.3</v>
      </c>
      <c r="M16" s="24" t="str">
        <f>'[2]Hoa Dc'!$L18</f>
        <v>D</v>
      </c>
      <c r="N16" s="25">
        <f>'[2]Hoa Dc'!$M18</f>
        <v>1</v>
      </c>
      <c r="O16" s="25">
        <f>'[2]Phap luat ĐC'!$K17</f>
        <v>5.9</v>
      </c>
      <c r="P16" s="24" t="str">
        <f>'[2]Phap luat ĐC'!$L17</f>
        <v>C</v>
      </c>
      <c r="Q16" s="25">
        <f>'[2]Phap luat ĐC'!$M17</f>
        <v>2</v>
      </c>
      <c r="R16" s="25">
        <f>'[2]Nguyen ly 1'!$K18</f>
        <v>5.9</v>
      </c>
      <c r="S16" s="24" t="str">
        <f>'[2]Nguyen ly 1'!$L18</f>
        <v>C</v>
      </c>
      <c r="T16" s="25">
        <f>'[2]Nguyen ly 1'!$M18</f>
        <v>2</v>
      </c>
      <c r="U16" s="26">
        <v>5.6</v>
      </c>
      <c r="V16" s="27" t="s">
        <v>78</v>
      </c>
      <c r="W16" s="26">
        <v>2</v>
      </c>
      <c r="X16" s="25">
        <f>[3]HHHH!$K18</f>
        <v>5.5</v>
      </c>
      <c r="Y16" s="24" t="str">
        <f>[3]HHHH!$L18</f>
        <v>C</v>
      </c>
      <c r="Z16" s="25">
        <f>[3]HHHH!$M18</f>
        <v>2</v>
      </c>
      <c r="AA16" s="25">
        <f>[3]CHCS!$K18</f>
        <v>5.8</v>
      </c>
      <c r="AB16" s="24" t="str">
        <f>[3]CHCS!$L18</f>
        <v>C</v>
      </c>
      <c r="AC16" s="25">
        <f>[3]CHCS!$M18</f>
        <v>2</v>
      </c>
      <c r="AD16" s="25">
        <f>'[3]Toan CC A2'!$K17</f>
        <v>4.2</v>
      </c>
      <c r="AE16" s="24" t="str">
        <f>'[3]Toan CC A2'!$L17</f>
        <v>D</v>
      </c>
      <c r="AF16" s="25">
        <f>'[3]Toan CC A2'!$M17</f>
        <v>1</v>
      </c>
      <c r="AG16" s="25">
        <f>[3]XSTK!$K18</f>
        <v>4</v>
      </c>
      <c r="AH16" s="24" t="str">
        <f>[3]XSTK!$L18</f>
        <v>D</v>
      </c>
      <c r="AI16" s="25">
        <f>[3]XSTK!$M18</f>
        <v>1</v>
      </c>
      <c r="AJ16" s="25">
        <f>[3]NL2!$K17</f>
        <v>6.6</v>
      </c>
      <c r="AK16" s="24" t="str">
        <f>[3]NL2!$L17</f>
        <v>C</v>
      </c>
      <c r="AL16" s="25">
        <f>[3]NL2!$M17</f>
        <v>2</v>
      </c>
      <c r="AM16" s="25">
        <f>[4]TTHCM!$K18</f>
        <v>6.6</v>
      </c>
      <c r="AN16" s="24" t="str">
        <f>[4]TTHCM!$L18</f>
        <v>C</v>
      </c>
      <c r="AO16" s="25">
        <f>[4]TTHCM!$M18</f>
        <v>2</v>
      </c>
      <c r="AP16" s="26">
        <v>6.5</v>
      </c>
      <c r="AQ16" s="27" t="s">
        <v>78</v>
      </c>
      <c r="AR16" s="26">
        <v>2</v>
      </c>
      <c r="AS16" s="25">
        <f>'[4]KTĐ &amp;TN'!$L18</f>
        <v>7.9</v>
      </c>
      <c r="AT16" s="24" t="str">
        <f>'[4]KTĐ &amp;TN'!$M18</f>
        <v>B</v>
      </c>
      <c r="AU16" s="25">
        <f>'[4]KTĐ &amp;TN'!$N18</f>
        <v>3</v>
      </c>
      <c r="AV16" s="25">
        <f>[4]VKT!$K18</f>
        <v>9.1</v>
      </c>
      <c r="AW16" s="24" t="str">
        <f>[4]VKT!$L18</f>
        <v>A</v>
      </c>
      <c r="AX16" s="25">
        <f>[4]VKT!$M18</f>
        <v>4</v>
      </c>
      <c r="AY16" s="25">
        <f>[4]ĐCCT!$K18</f>
        <v>7.1</v>
      </c>
      <c r="AZ16" s="24" t="str">
        <f>[4]ĐCCT!$L18</f>
        <v>B</v>
      </c>
      <c r="BA16" s="25">
        <f>[4]ĐCCT!$M18</f>
        <v>3</v>
      </c>
      <c r="BB16" s="25">
        <f>[4]SBVL1!$K18</f>
        <v>6.3</v>
      </c>
      <c r="BC16" s="24" t="str">
        <f>[4]SBVL1!$L18</f>
        <v>C</v>
      </c>
      <c r="BD16" s="25">
        <f>[4]SBVL1!$M18</f>
        <v>2</v>
      </c>
      <c r="BE16" s="25">
        <f>[5]ĐLCMĐCSVN!$K18</f>
        <v>7.1</v>
      </c>
      <c r="BF16" s="24" t="str">
        <f>[5]ĐLCMĐCSVN!$L18</f>
        <v>B</v>
      </c>
      <c r="BG16" s="25">
        <f>[5]ĐLCMĐCSVN!$M18</f>
        <v>3</v>
      </c>
      <c r="BH16" s="26">
        <v>6.5</v>
      </c>
      <c r="BI16" s="27" t="s">
        <v>78</v>
      </c>
      <c r="BJ16" s="26">
        <v>2</v>
      </c>
      <c r="BK16" s="25">
        <f>'[5]VLXD&amp;TN'!$K18</f>
        <v>8.3000000000000007</v>
      </c>
      <c r="BL16" s="24" t="str">
        <f>'[5]VLXD&amp;TN'!$L18</f>
        <v>B</v>
      </c>
      <c r="BM16" s="25">
        <f>'[5]VLXD&amp;TN'!$M18</f>
        <v>3</v>
      </c>
      <c r="BN16" s="25">
        <f>[5]CKC1!$K18</f>
        <v>7.4</v>
      </c>
      <c r="BO16" s="24" t="str">
        <f>[5]CKC1!$L18</f>
        <v>B</v>
      </c>
      <c r="BP16" s="25">
        <f>[5]CKC1!$M18</f>
        <v>3</v>
      </c>
      <c r="BQ16" s="25">
        <f>[5]PPNCKH!$K18</f>
        <v>8.3000000000000007</v>
      </c>
      <c r="BR16" s="24" t="str">
        <f>[5]PPNCKH!$L18</f>
        <v>B</v>
      </c>
      <c r="BS16" s="25">
        <f>[5]PPNCKH!$M18</f>
        <v>3</v>
      </c>
      <c r="BT16" s="25">
        <f>'[5]Thuy luc'!$K18</f>
        <v>9.6999999999999993</v>
      </c>
      <c r="BU16" s="24" t="str">
        <f>'[5]Thuy luc'!$L18</f>
        <v>A</v>
      </c>
      <c r="BV16" s="25">
        <f>'[5]Thuy luc'!$M18</f>
        <v>4</v>
      </c>
      <c r="BW16" s="25">
        <f>'[5]Cơ hoc dat'!$K18</f>
        <v>5.3</v>
      </c>
      <c r="BX16" s="24" t="str">
        <f>'[5]Cơ hoc dat'!$L18</f>
        <v>D</v>
      </c>
      <c r="BY16" s="25">
        <f>'[5]Cơ hoc dat'!$M18</f>
        <v>1</v>
      </c>
      <c r="BZ16" s="25">
        <f>[5]Tracdia!$K18</f>
        <v>5.7</v>
      </c>
      <c r="CA16" s="24" t="str">
        <f>[5]Tracdia!$L18</f>
        <v>C</v>
      </c>
      <c r="CB16" s="25">
        <f>[5]Tracdia!$M18</f>
        <v>2</v>
      </c>
      <c r="CC16" s="25">
        <f>'[6]Nen mong'!$K18</f>
        <v>6.2</v>
      </c>
      <c r="CD16" s="24" t="str">
        <f>'[6]Nen mong'!$L18</f>
        <v>C</v>
      </c>
      <c r="CE16" s="25">
        <f>'[6]Nen mong'!$M18</f>
        <v>2</v>
      </c>
      <c r="CF16" s="25">
        <f>[6]CSKTN!$K18</f>
        <v>8.6999999999999993</v>
      </c>
      <c r="CG16" s="24" t="str">
        <f>[6]CSKTN!$L18</f>
        <v>A</v>
      </c>
      <c r="CH16" s="25">
        <f>[6]CSKTN!$M18</f>
        <v>4</v>
      </c>
      <c r="CI16" s="25">
        <f>'[6]Soan Thao VB'!$K18</f>
        <v>8.5</v>
      </c>
      <c r="CJ16" s="24" t="str">
        <f>'[6]Soan Thao VB'!$L18</f>
        <v>A</v>
      </c>
      <c r="CK16" s="25">
        <f>'[6]Soan Thao VB'!$M18</f>
        <v>4</v>
      </c>
      <c r="CL16" s="25">
        <f>[6]QLDA!$K18</f>
        <v>6.3</v>
      </c>
      <c r="CM16" s="24" t="str">
        <f>[6]QLDA!$L18</f>
        <v>C</v>
      </c>
      <c r="CN16" s="25">
        <f>[6]QLDA!$M18</f>
        <v>2</v>
      </c>
      <c r="CO16" s="25">
        <f>[6]CKC2!$K18</f>
        <v>4.9000000000000004</v>
      </c>
      <c r="CP16" s="24" t="str">
        <f>[6]CKC2!$L18</f>
        <v>D</v>
      </c>
      <c r="CQ16" s="25">
        <f>[6]CKC2!$M18</f>
        <v>1</v>
      </c>
      <c r="CR16" s="25">
        <f>'[7]KT&amp;ĐA'!$K18</f>
        <v>8.1</v>
      </c>
      <c r="CS16" s="24" t="str">
        <f>'[7]KT&amp;ĐA'!$L18</f>
        <v>B</v>
      </c>
      <c r="CT16" s="25">
        <f>'[7]KT&amp;ĐA'!$M18</f>
        <v>3</v>
      </c>
      <c r="CU16" s="25">
        <f>[7]TACN!$K18</f>
        <v>6.6</v>
      </c>
      <c r="CV16" s="24" t="str">
        <f>[7]TACN!$L18</f>
        <v>C</v>
      </c>
      <c r="CW16" s="25">
        <f>[7]TACN!$M18</f>
        <v>2</v>
      </c>
      <c r="CX16" s="25">
        <f>[7]VLKT!$K18</f>
        <v>6.2</v>
      </c>
      <c r="CY16" s="24" t="str">
        <f>[7]VLKT!$L18</f>
        <v>C</v>
      </c>
      <c r="CZ16" s="25">
        <f>[7]VLKT!$M18</f>
        <v>2</v>
      </c>
      <c r="DA16" s="26">
        <v>8.6999999999999993</v>
      </c>
      <c r="DB16" s="27" t="s">
        <v>92</v>
      </c>
      <c r="DC16" s="26">
        <v>4</v>
      </c>
      <c r="DD16" s="25">
        <f>[7]KCBTCT!$K18</f>
        <v>8</v>
      </c>
      <c r="DE16" s="24" t="str">
        <f>[7]KCBTCT!$L18</f>
        <v>B</v>
      </c>
      <c r="DF16" s="25">
        <f>[7]KCBTCT!$M18</f>
        <v>3</v>
      </c>
      <c r="DG16" s="25">
        <f>'[8]KCNBTCT&amp;ĐA'!$K17</f>
        <v>5.0999999999999996</v>
      </c>
      <c r="DH16" s="24" t="str">
        <f>'[8]KCNBTCT&amp;ĐA'!$L17</f>
        <v>D</v>
      </c>
      <c r="DI16" s="25">
        <f>'[8]KCNBTCT&amp;ĐA'!$M17</f>
        <v>1</v>
      </c>
      <c r="DJ16" s="25">
        <f>[8]MXD!$K17</f>
        <v>8.6999999999999993</v>
      </c>
      <c r="DK16" s="24" t="str">
        <f>[8]MXD!$L17</f>
        <v>A</v>
      </c>
      <c r="DL16" s="25">
        <f>[8]MXD!$M17</f>
        <v>4</v>
      </c>
      <c r="DM16" s="25">
        <f>[8]KCBTCTULT!$K17</f>
        <v>8.6999999999999993</v>
      </c>
      <c r="DN16" s="24" t="str">
        <f>[8]KCBTCTULT!$L17</f>
        <v>A</v>
      </c>
      <c r="DO16" s="25">
        <f>[8]KCBTCTULT!$M17</f>
        <v>4</v>
      </c>
      <c r="DP16" s="25">
        <f>[8]ATLĐ!$K17</f>
        <v>8.8000000000000007</v>
      </c>
      <c r="DQ16" s="24" t="str">
        <f>[8]ATLĐ!$L17</f>
        <v>A</v>
      </c>
      <c r="DR16" s="25">
        <f>[8]ATLĐ!$M17</f>
        <v>4</v>
      </c>
      <c r="DS16" s="25">
        <f>[8]KTTC1!$K17</f>
        <v>7.6</v>
      </c>
      <c r="DT16" s="24" t="str">
        <f>[8]KTTC1!$L17</f>
        <v>B</v>
      </c>
      <c r="DU16" s="25">
        <f>[8]KTTC1!$M17</f>
        <v>3</v>
      </c>
      <c r="DV16" s="25">
        <f>[8]ĐLHCT!$K17</f>
        <v>7.3</v>
      </c>
      <c r="DW16" s="24" t="str">
        <f>[8]ĐLHCT!$L17</f>
        <v>B</v>
      </c>
      <c r="DX16" s="25">
        <f>[8]ĐLHCT!$M17</f>
        <v>3</v>
      </c>
      <c r="DY16" s="25">
        <f>'[9]KCT&amp;TN'!$K17</f>
        <v>8.9</v>
      </c>
      <c r="DZ16" s="24" t="str">
        <f>'[9]KCT&amp;TN'!$L17</f>
        <v>A</v>
      </c>
      <c r="EA16" s="25">
        <f>'[9]KCT&amp;TN'!$M17</f>
        <v>4</v>
      </c>
      <c r="EB16" s="25">
        <f>'[9]KCNT&amp;ĐA'!$K17</f>
        <v>8.3000000000000007</v>
      </c>
      <c r="EC16" s="24" t="str">
        <f>'[9]KCNT&amp;ĐA'!$L17</f>
        <v>B</v>
      </c>
      <c r="ED16" s="25">
        <f>'[9]KCNT&amp;ĐA'!$M17</f>
        <v>3</v>
      </c>
      <c r="EE16" s="24">
        <f>[9]ÔDCT!$K17</f>
        <v>9.1</v>
      </c>
      <c r="EF16" s="24" t="str">
        <f>[9]ÔDCT!$L17</f>
        <v>A</v>
      </c>
      <c r="EG16" s="25">
        <f>[9]ÔDCT!$M17</f>
        <v>4</v>
      </c>
      <c r="EH16" s="25">
        <f>[9]KTXD.!$K17</f>
        <v>6.8</v>
      </c>
      <c r="EI16" s="24" t="str">
        <f>[9]KTXD.!$L17</f>
        <v>C</v>
      </c>
      <c r="EJ16" s="25">
        <f>[9]KTXD.!$M17</f>
        <v>2</v>
      </c>
      <c r="EK16" s="25">
        <f>'[9]Cấp thoát nước'!$K17</f>
        <v>6.7</v>
      </c>
      <c r="EL16" s="24" t="str">
        <f>'[9]Cấp thoát nước'!$L17</f>
        <v>C</v>
      </c>
      <c r="EM16" s="25">
        <f>'[9]Cấp thoát nước'!$M17</f>
        <v>2</v>
      </c>
      <c r="EN16" s="25">
        <f>[9]TTCN!$G17</f>
        <v>8.9</v>
      </c>
      <c r="EO16" s="24" t="str">
        <f>[9]TTCN!$H17</f>
        <v>A</v>
      </c>
      <c r="EP16" s="25">
        <f>[9]TTCN!$I17</f>
        <v>4</v>
      </c>
      <c r="EQ16" s="25">
        <f>[10]KTTC2!$K17</f>
        <v>7.2</v>
      </c>
      <c r="ER16" s="25" t="str">
        <f>[10]KTTC2!$L17</f>
        <v>B</v>
      </c>
      <c r="ES16" s="25">
        <f>[10]KTTC2!$M17</f>
        <v>3</v>
      </c>
      <c r="ET16" s="25">
        <f>[10]TTCBKT!$G17</f>
        <v>9</v>
      </c>
      <c r="EU16" s="25" t="str">
        <f>[10]TTCBKT!$H17</f>
        <v>A</v>
      </c>
      <c r="EV16" s="25">
        <f>[10]TTCBKT!$I17</f>
        <v>4</v>
      </c>
      <c r="EW16" s="25">
        <f>[10]UDTH!$K17</f>
        <v>6.2</v>
      </c>
      <c r="EX16" s="25" t="str">
        <f>[10]UDTH!$L17</f>
        <v>C</v>
      </c>
      <c r="EY16" s="25">
        <f>[10]UDTH!$M17</f>
        <v>2</v>
      </c>
      <c r="EZ16" s="25">
        <f>[10]TCTC!$K17</f>
        <v>8.9</v>
      </c>
      <c r="FA16" s="25" t="str">
        <f>[10]TCTC!$L17</f>
        <v>A</v>
      </c>
      <c r="FB16" s="25">
        <f>[10]TCTC!$M17</f>
        <v>4</v>
      </c>
      <c r="FC16" s="25">
        <f>'[10]Chuan doan'!$K17</f>
        <v>8.6999999999999993</v>
      </c>
      <c r="FD16" s="25" t="str">
        <f>'[10]Chuan doan'!$L17</f>
        <v>A</v>
      </c>
      <c r="FE16" s="25">
        <f>'[10]Chuan doan'!$M17</f>
        <v>4</v>
      </c>
      <c r="FF16" s="25">
        <f>[10]CTTV!$K17</f>
        <v>7.4</v>
      </c>
      <c r="FG16" s="25" t="str">
        <f>[10]CTTV!$L17</f>
        <v>B</v>
      </c>
      <c r="FH16" s="25">
        <f>[10]CTTV!$M17</f>
        <v>3</v>
      </c>
      <c r="FI16" s="25">
        <f>[10]TNCT!$K17</f>
        <v>7.4</v>
      </c>
      <c r="FJ16" s="25" t="str">
        <f>[10]TNCT!$L17</f>
        <v>B</v>
      </c>
      <c r="FK16" s="25">
        <f>[10]TNCT!$M17</f>
        <v>3</v>
      </c>
      <c r="FL16" s="25">
        <f>[10]TTTN!$G17</f>
        <v>9.1</v>
      </c>
      <c r="FM16" s="25" t="str">
        <f>[10]TTTN!$H17</f>
        <v>A</v>
      </c>
      <c r="FN16" s="25">
        <f>[10]TTTN!$I17</f>
        <v>4</v>
      </c>
      <c r="FO16" s="25">
        <v>7.81</v>
      </c>
      <c r="FP16" s="25" t="s">
        <v>79</v>
      </c>
      <c r="FQ16" s="25">
        <v>3</v>
      </c>
      <c r="FR16" s="28">
        <f t="shared" si="1"/>
        <v>2.7</v>
      </c>
      <c r="FS16" s="29">
        <f t="shared" si="2"/>
        <v>7.19</v>
      </c>
      <c r="FT16" s="30" t="str">
        <f t="shared" si="0"/>
        <v>Khá</v>
      </c>
      <c r="FU16" s="31"/>
    </row>
    <row r="17" spans="1:178" ht="18.95" customHeight="1" x14ac:dyDescent="0.25">
      <c r="A17" s="18">
        <v>9</v>
      </c>
      <c r="B17" s="32" t="s">
        <v>108</v>
      </c>
      <c r="C17" s="33" t="s">
        <v>109</v>
      </c>
      <c r="D17" s="34" t="s">
        <v>106</v>
      </c>
      <c r="E17" s="35" t="s">
        <v>110</v>
      </c>
      <c r="F17" s="23">
        <f>[2]VLĐC!$K19</f>
        <v>4.7</v>
      </c>
      <c r="G17" s="24" t="str">
        <f>[2]VLĐC!$L19</f>
        <v>D</v>
      </c>
      <c r="H17" s="25">
        <f>[2]VLĐC!$M19</f>
        <v>1</v>
      </c>
      <c r="I17" s="25">
        <f>'[2]Tin học ĐC'!$K19</f>
        <v>6.3</v>
      </c>
      <c r="J17" s="24" t="str">
        <f>'[2]Tin học ĐC'!$L19</f>
        <v>C</v>
      </c>
      <c r="K17" s="25">
        <f>'[2]Tin học ĐC'!$M19</f>
        <v>2</v>
      </c>
      <c r="L17" s="25">
        <f>'[2]Hoa Dc'!$K19</f>
        <v>4.4000000000000004</v>
      </c>
      <c r="M17" s="24" t="str">
        <f>'[2]Hoa Dc'!$L19</f>
        <v>D</v>
      </c>
      <c r="N17" s="25">
        <f>'[2]Hoa Dc'!$M19</f>
        <v>1</v>
      </c>
      <c r="O17" s="25">
        <f>'[2]Phap luat ĐC'!$K18</f>
        <v>6.6</v>
      </c>
      <c r="P17" s="24" t="str">
        <f>'[2]Phap luat ĐC'!$L18</f>
        <v>C</v>
      </c>
      <c r="Q17" s="25">
        <f>'[2]Phap luat ĐC'!$M18</f>
        <v>2</v>
      </c>
      <c r="R17" s="25">
        <f>'[2]Nguyen ly 1'!$K19</f>
        <v>6.5</v>
      </c>
      <c r="S17" s="24" t="str">
        <f>'[2]Nguyen ly 1'!$L19</f>
        <v>C</v>
      </c>
      <c r="T17" s="25">
        <f>'[2]Nguyen ly 1'!$M19</f>
        <v>2</v>
      </c>
      <c r="U17" s="25">
        <f>'[2]Toan CC A1'!$K18</f>
        <v>4.0999999999999996</v>
      </c>
      <c r="V17" s="24" t="str">
        <f>'[2]Toan CC A1'!$L18</f>
        <v>D</v>
      </c>
      <c r="W17" s="25">
        <f>'[2]Toan CC A1'!$M18</f>
        <v>1</v>
      </c>
      <c r="X17" s="26">
        <v>4.4000000000000004</v>
      </c>
      <c r="Y17" s="27" t="s">
        <v>77</v>
      </c>
      <c r="Z17" s="26">
        <v>1</v>
      </c>
      <c r="AA17" s="25">
        <f>[3]CHCS!$K19</f>
        <v>4.4000000000000004</v>
      </c>
      <c r="AB17" s="24" t="str">
        <f>[3]CHCS!$L19</f>
        <v>D</v>
      </c>
      <c r="AC17" s="25">
        <f>[3]CHCS!$M19</f>
        <v>1</v>
      </c>
      <c r="AD17" s="26">
        <v>6.9</v>
      </c>
      <c r="AE17" s="27" t="s">
        <v>78</v>
      </c>
      <c r="AF17" s="26">
        <v>2</v>
      </c>
      <c r="AG17" s="25">
        <f>[3]XSTK!$K19</f>
        <v>4.8</v>
      </c>
      <c r="AH17" s="24" t="str">
        <f>[3]XSTK!$L19</f>
        <v>D</v>
      </c>
      <c r="AI17" s="25">
        <f>[3]XSTK!$M19</f>
        <v>1</v>
      </c>
      <c r="AJ17" s="25">
        <f>[3]NL2!$K18</f>
        <v>7.5</v>
      </c>
      <c r="AK17" s="24" t="str">
        <f>[3]NL2!$L18</f>
        <v>B</v>
      </c>
      <c r="AL17" s="25">
        <f>[3]NL2!$M18</f>
        <v>3</v>
      </c>
      <c r="AM17" s="25">
        <f>[4]TTHCM!$K19</f>
        <v>7.1</v>
      </c>
      <c r="AN17" s="24" t="str">
        <f>[4]TTHCM!$L19</f>
        <v>B</v>
      </c>
      <c r="AO17" s="25">
        <f>[4]TTHCM!$M19</f>
        <v>3</v>
      </c>
      <c r="AP17" s="26">
        <v>6.9</v>
      </c>
      <c r="AQ17" s="27" t="s">
        <v>78</v>
      </c>
      <c r="AR17" s="26">
        <v>2</v>
      </c>
      <c r="AS17" s="25">
        <f>'[4]KTĐ &amp;TN'!$L19</f>
        <v>7.1</v>
      </c>
      <c r="AT17" s="24" t="str">
        <f>'[4]KTĐ &amp;TN'!$M19</f>
        <v>B</v>
      </c>
      <c r="AU17" s="25">
        <f>'[4]KTĐ &amp;TN'!$N19</f>
        <v>3</v>
      </c>
      <c r="AV17" s="25">
        <f>[4]VKT!$K19</f>
        <v>8.1999999999999993</v>
      </c>
      <c r="AW17" s="24" t="str">
        <f>[4]VKT!$L19</f>
        <v>B</v>
      </c>
      <c r="AX17" s="25">
        <f>[4]VKT!$M19</f>
        <v>3</v>
      </c>
      <c r="AY17" s="25">
        <f>[4]ĐCCT!$K19</f>
        <v>6.5</v>
      </c>
      <c r="AZ17" s="24" t="str">
        <f>[4]ĐCCT!$L19</f>
        <v>C</v>
      </c>
      <c r="BA17" s="25">
        <f>[4]ĐCCT!$M19</f>
        <v>2</v>
      </c>
      <c r="BB17" s="26">
        <v>5.6</v>
      </c>
      <c r="BC17" s="27" t="s">
        <v>78</v>
      </c>
      <c r="BD17" s="26">
        <v>2</v>
      </c>
      <c r="BE17" s="25">
        <f>[5]ĐLCMĐCSVN!$K19</f>
        <v>7.1</v>
      </c>
      <c r="BF17" s="24" t="str">
        <f>[5]ĐLCMĐCSVN!$L19</f>
        <v>B</v>
      </c>
      <c r="BG17" s="25">
        <f>[5]ĐLCMĐCSVN!$M19</f>
        <v>3</v>
      </c>
      <c r="BH17" s="26">
        <v>6.2</v>
      </c>
      <c r="BI17" s="27" t="s">
        <v>78</v>
      </c>
      <c r="BJ17" s="26">
        <v>2</v>
      </c>
      <c r="BK17" s="25">
        <f>'[5]VLXD&amp;TN'!$K19</f>
        <v>6.2</v>
      </c>
      <c r="BL17" s="24" t="str">
        <f>'[5]VLXD&amp;TN'!$L19</f>
        <v>C</v>
      </c>
      <c r="BM17" s="25">
        <f>'[5]VLXD&amp;TN'!$M19</f>
        <v>2</v>
      </c>
      <c r="BN17" s="25">
        <f>[5]CKC1!$K19</f>
        <v>5.4</v>
      </c>
      <c r="BO17" s="24" t="str">
        <f>[5]CKC1!$L19</f>
        <v>D</v>
      </c>
      <c r="BP17" s="25">
        <f>[5]CKC1!$M19</f>
        <v>1</v>
      </c>
      <c r="BQ17" s="25">
        <f>[5]PPNCKH!$K19</f>
        <v>8</v>
      </c>
      <c r="BR17" s="24" t="str">
        <f>[5]PPNCKH!$L19</f>
        <v>B</v>
      </c>
      <c r="BS17" s="25">
        <f>[5]PPNCKH!$M19</f>
        <v>3</v>
      </c>
      <c r="BT17" s="25">
        <f>'[5]Thuy luc'!$K19</f>
        <v>4.2</v>
      </c>
      <c r="BU17" s="24" t="str">
        <f>'[5]Thuy luc'!$L19</f>
        <v>D</v>
      </c>
      <c r="BV17" s="25">
        <f>'[5]Thuy luc'!$M19</f>
        <v>1</v>
      </c>
      <c r="BW17" s="26">
        <v>4.9000000000000004</v>
      </c>
      <c r="BX17" s="27" t="s">
        <v>77</v>
      </c>
      <c r="BY17" s="26">
        <v>1</v>
      </c>
      <c r="BZ17" s="25">
        <f>[5]Tracdia!$K19</f>
        <v>4.9000000000000004</v>
      </c>
      <c r="CA17" s="24" t="str">
        <f>[5]Tracdia!$L19</f>
        <v>D</v>
      </c>
      <c r="CB17" s="25">
        <f>[5]Tracdia!$M19</f>
        <v>1</v>
      </c>
      <c r="CC17" s="25">
        <f>'[6]Nen mong'!$K19</f>
        <v>6.7</v>
      </c>
      <c r="CD17" s="24" t="str">
        <f>'[6]Nen mong'!$L19</f>
        <v>C</v>
      </c>
      <c r="CE17" s="25">
        <f>'[6]Nen mong'!$M19</f>
        <v>2</v>
      </c>
      <c r="CF17" s="25">
        <f>[6]CSKTN!$K19</f>
        <v>7</v>
      </c>
      <c r="CG17" s="24" t="str">
        <f>[6]CSKTN!$L19</f>
        <v>B</v>
      </c>
      <c r="CH17" s="25">
        <f>[6]CSKTN!$M19</f>
        <v>3</v>
      </c>
      <c r="CI17" s="25">
        <f>'[6]Soan Thao VB'!$K19</f>
        <v>7.6</v>
      </c>
      <c r="CJ17" s="24" t="str">
        <f>'[6]Soan Thao VB'!$L19</f>
        <v>B</v>
      </c>
      <c r="CK17" s="25">
        <f>'[6]Soan Thao VB'!$M19</f>
        <v>3</v>
      </c>
      <c r="CL17" s="25">
        <f>[6]QLDA!$K19</f>
        <v>6.7</v>
      </c>
      <c r="CM17" s="24" t="str">
        <f>[6]QLDA!$L19</f>
        <v>C</v>
      </c>
      <c r="CN17" s="25">
        <f>[6]QLDA!$M19</f>
        <v>2</v>
      </c>
      <c r="CO17" s="26">
        <v>5.6</v>
      </c>
      <c r="CP17" s="27" t="s">
        <v>78</v>
      </c>
      <c r="CQ17" s="26">
        <v>2</v>
      </c>
      <c r="CR17" s="25">
        <f>'[7]KT&amp;ĐA'!$K19</f>
        <v>7.7</v>
      </c>
      <c r="CS17" s="24" t="str">
        <f>'[7]KT&amp;ĐA'!$L19</f>
        <v>B</v>
      </c>
      <c r="CT17" s="25">
        <f>'[7]KT&amp;ĐA'!$M19</f>
        <v>3</v>
      </c>
      <c r="CU17" s="25">
        <f>[7]TACN!$K19</f>
        <v>6.6</v>
      </c>
      <c r="CV17" s="24" t="str">
        <f>[7]TACN!$L19</f>
        <v>C</v>
      </c>
      <c r="CW17" s="25">
        <f>[7]TACN!$M19</f>
        <v>2</v>
      </c>
      <c r="CX17" s="25">
        <f>[7]VLKT!$K19</f>
        <v>6.5</v>
      </c>
      <c r="CY17" s="24" t="str">
        <f>[7]VLKT!$L19</f>
        <v>C</v>
      </c>
      <c r="CZ17" s="25">
        <f>[7]VLKT!$M19</f>
        <v>2</v>
      </c>
      <c r="DA17" s="26">
        <v>7.1</v>
      </c>
      <c r="DB17" s="27" t="s">
        <v>79</v>
      </c>
      <c r="DC17" s="26">
        <v>3</v>
      </c>
      <c r="DD17" s="25">
        <f>[7]KCBTCT!$K19</f>
        <v>6.9</v>
      </c>
      <c r="DE17" s="24" t="str">
        <f>[7]KCBTCT!$L19</f>
        <v>C</v>
      </c>
      <c r="DF17" s="25">
        <f>[7]KCBTCT!$M19</f>
        <v>2</v>
      </c>
      <c r="DG17" s="25">
        <f>'[8]KCNBTCT&amp;ĐA'!$K18</f>
        <v>4.8</v>
      </c>
      <c r="DH17" s="24" t="str">
        <f>'[8]KCNBTCT&amp;ĐA'!$L18</f>
        <v>D</v>
      </c>
      <c r="DI17" s="25">
        <f>'[8]KCNBTCT&amp;ĐA'!$M18</f>
        <v>1</v>
      </c>
      <c r="DJ17" s="25">
        <f>[8]MXD!$K18</f>
        <v>6.2</v>
      </c>
      <c r="DK17" s="24" t="str">
        <f>[8]MXD!$L18</f>
        <v>C</v>
      </c>
      <c r="DL17" s="25">
        <f>[8]MXD!$M18</f>
        <v>2</v>
      </c>
      <c r="DM17" s="25">
        <f>[8]KCBTCTULT!$K18</f>
        <v>8</v>
      </c>
      <c r="DN17" s="24" t="str">
        <f>[8]KCBTCTULT!$L18</f>
        <v>B</v>
      </c>
      <c r="DO17" s="25">
        <f>[8]KCBTCTULT!$M18</f>
        <v>3</v>
      </c>
      <c r="DP17" s="25">
        <f>[8]ATLĐ!$K18</f>
        <v>6.5</v>
      </c>
      <c r="DQ17" s="24" t="str">
        <f>[8]ATLĐ!$L18</f>
        <v>C</v>
      </c>
      <c r="DR17" s="25">
        <f>[8]ATLĐ!$M18</f>
        <v>2</v>
      </c>
      <c r="DS17" s="25">
        <f>[8]KTTC1!$K18</f>
        <v>6.7</v>
      </c>
      <c r="DT17" s="24" t="str">
        <f>[8]KTTC1!$L18</f>
        <v>C</v>
      </c>
      <c r="DU17" s="25">
        <f>[8]KTTC1!$M18</f>
        <v>2</v>
      </c>
      <c r="DV17" s="25">
        <f>[8]ĐLHCT!$K18</f>
        <v>7</v>
      </c>
      <c r="DW17" s="24" t="str">
        <f>[8]ĐLHCT!$L18</f>
        <v>B</v>
      </c>
      <c r="DX17" s="25">
        <f>[8]ĐLHCT!$M18</f>
        <v>3</v>
      </c>
      <c r="DY17" s="26">
        <v>8.6999999999999993</v>
      </c>
      <c r="DZ17" s="27" t="s">
        <v>92</v>
      </c>
      <c r="EA17" s="26">
        <v>4</v>
      </c>
      <c r="EB17" s="37">
        <v>3.2</v>
      </c>
      <c r="EC17" s="38" t="s">
        <v>111</v>
      </c>
      <c r="ED17" s="37">
        <v>0</v>
      </c>
      <c r="EE17" s="24">
        <f>[9]ÔDCT!$K18</f>
        <v>6.4</v>
      </c>
      <c r="EF17" s="24" t="str">
        <f>[9]ÔDCT!$L18</f>
        <v>C</v>
      </c>
      <c r="EG17" s="25">
        <f>[9]ÔDCT!$M18</f>
        <v>2</v>
      </c>
      <c r="EH17" s="25">
        <f>[9]KTXD.!$K18</f>
        <v>9.1</v>
      </c>
      <c r="EI17" s="24" t="str">
        <f>[9]KTXD.!$L18</f>
        <v>A</v>
      </c>
      <c r="EJ17" s="25">
        <f>[9]KTXD.!$M18</f>
        <v>4</v>
      </c>
      <c r="EK17" s="25">
        <f>'[9]Cấp thoát nước'!$K18</f>
        <v>5.8</v>
      </c>
      <c r="EL17" s="24" t="str">
        <f>'[9]Cấp thoát nước'!$L18</f>
        <v>C</v>
      </c>
      <c r="EM17" s="25">
        <f>'[9]Cấp thoát nước'!$M18</f>
        <v>2</v>
      </c>
      <c r="EN17" s="25">
        <f>[9]TTCN!$G18</f>
        <v>8.6999999999999993</v>
      </c>
      <c r="EO17" s="24" t="str">
        <f>[9]TTCN!$H18</f>
        <v>A</v>
      </c>
      <c r="EP17" s="25">
        <f>[9]TTCN!$I18</f>
        <v>4</v>
      </c>
      <c r="EQ17" s="25">
        <f>[10]KTTC2!$K18</f>
        <v>7.8</v>
      </c>
      <c r="ER17" s="25" t="str">
        <f>[10]KTTC2!$L18</f>
        <v>B</v>
      </c>
      <c r="ES17" s="25">
        <f>[10]KTTC2!$M18</f>
        <v>3</v>
      </c>
      <c r="ET17" s="25">
        <f>[10]TTCBKT!$G18</f>
        <v>9</v>
      </c>
      <c r="EU17" s="25" t="str">
        <f>[10]TTCBKT!$H18</f>
        <v>A</v>
      </c>
      <c r="EV17" s="25">
        <f>[10]TTCBKT!$I18</f>
        <v>4</v>
      </c>
      <c r="EW17" s="25">
        <f>[10]UDTH!$K18</f>
        <v>7.8</v>
      </c>
      <c r="EX17" s="25" t="str">
        <f>[10]UDTH!$L18</f>
        <v>B</v>
      </c>
      <c r="EY17" s="25">
        <f>[10]UDTH!$M18</f>
        <v>3</v>
      </c>
      <c r="EZ17" s="25">
        <f>[10]TCTC!$K18</f>
        <v>5.8</v>
      </c>
      <c r="FA17" s="25" t="str">
        <f>[10]TCTC!$L18</f>
        <v>C</v>
      </c>
      <c r="FB17" s="25">
        <f>[10]TCTC!$M18</f>
        <v>2</v>
      </c>
      <c r="FC17" s="25">
        <f>'[10]Chuan doan'!$K18</f>
        <v>9</v>
      </c>
      <c r="FD17" s="25" t="str">
        <f>'[10]Chuan doan'!$L18</f>
        <v>A</v>
      </c>
      <c r="FE17" s="25">
        <f>'[10]Chuan doan'!$M18</f>
        <v>4</v>
      </c>
      <c r="FF17" s="25">
        <f>[10]CTTV!$K18</f>
        <v>7.2</v>
      </c>
      <c r="FG17" s="25" t="str">
        <f>[10]CTTV!$L18</f>
        <v>B</v>
      </c>
      <c r="FH17" s="25">
        <f>[10]CTTV!$M18</f>
        <v>3</v>
      </c>
      <c r="FI17" s="25">
        <f>[10]TNCT!$K18</f>
        <v>8</v>
      </c>
      <c r="FJ17" s="25" t="str">
        <f>[10]TNCT!$L18</f>
        <v>B</v>
      </c>
      <c r="FK17" s="25">
        <f>[10]TNCT!$M18</f>
        <v>3</v>
      </c>
      <c r="FL17" s="25">
        <f>[10]TTTN!$G18</f>
        <v>8.5</v>
      </c>
      <c r="FM17" s="25" t="str">
        <f>[10]TTTN!$H18</f>
        <v>A</v>
      </c>
      <c r="FN17" s="25">
        <f>[10]TTTN!$I18</f>
        <v>4</v>
      </c>
      <c r="FO17" s="102">
        <v>0</v>
      </c>
      <c r="FP17" s="102"/>
      <c r="FQ17" s="102">
        <v>0</v>
      </c>
      <c r="FR17" s="28">
        <f t="shared" si="1"/>
        <v>2.11</v>
      </c>
      <c r="FS17" s="29">
        <f t="shared" si="2"/>
        <v>6.11</v>
      </c>
      <c r="FT17" s="30" t="str">
        <f t="shared" si="0"/>
        <v>Trung bình</v>
      </c>
      <c r="FU17" s="31"/>
    </row>
    <row r="18" spans="1:178" ht="18.95" customHeight="1" x14ac:dyDescent="0.25">
      <c r="A18" s="18">
        <v>10</v>
      </c>
      <c r="B18" s="19" t="s">
        <v>112</v>
      </c>
      <c r="C18" s="20" t="s">
        <v>113</v>
      </c>
      <c r="D18" s="21" t="s">
        <v>114</v>
      </c>
      <c r="E18" s="22" t="s">
        <v>115</v>
      </c>
      <c r="F18" s="23">
        <f>[2]VLĐC!$K20</f>
        <v>5.8</v>
      </c>
      <c r="G18" s="24" t="str">
        <f>[2]VLĐC!$L20</f>
        <v>C</v>
      </c>
      <c r="H18" s="25">
        <f>[2]VLĐC!$M20</f>
        <v>2</v>
      </c>
      <c r="I18" s="25">
        <f>'[2]Tin học ĐC'!$K20</f>
        <v>6.1</v>
      </c>
      <c r="J18" s="24" t="str">
        <f>'[2]Tin học ĐC'!$L20</f>
        <v>C</v>
      </c>
      <c r="K18" s="25">
        <f>'[2]Tin học ĐC'!$M20</f>
        <v>2</v>
      </c>
      <c r="L18" s="25">
        <f>'[2]Hoa Dc'!$K20</f>
        <v>4.9000000000000004</v>
      </c>
      <c r="M18" s="24" t="str">
        <f>'[2]Hoa Dc'!$L20</f>
        <v>D</v>
      </c>
      <c r="N18" s="25">
        <f>'[2]Hoa Dc'!$M20</f>
        <v>1</v>
      </c>
      <c r="O18" s="25">
        <f>'[2]Phap luat ĐC'!$K19</f>
        <v>5.9</v>
      </c>
      <c r="P18" s="24" t="str">
        <f>'[2]Phap luat ĐC'!$L19</f>
        <v>C</v>
      </c>
      <c r="Q18" s="25">
        <f>'[2]Phap luat ĐC'!$M19</f>
        <v>2</v>
      </c>
      <c r="R18" s="25">
        <f>'[2]Nguyen ly 1'!$K20</f>
        <v>5.5</v>
      </c>
      <c r="S18" s="24" t="str">
        <f>'[2]Nguyen ly 1'!$L20</f>
        <v>C</v>
      </c>
      <c r="T18" s="25">
        <f>'[2]Nguyen ly 1'!$M20</f>
        <v>2</v>
      </c>
      <c r="U18" s="25">
        <f>'[2]Toan CC A1'!$K19</f>
        <v>4.5999999999999996</v>
      </c>
      <c r="V18" s="24" t="str">
        <f>'[2]Toan CC A1'!$L19</f>
        <v>D</v>
      </c>
      <c r="W18" s="25">
        <f>'[2]Toan CC A1'!$M19</f>
        <v>1</v>
      </c>
      <c r="X18" s="26">
        <v>4.7</v>
      </c>
      <c r="Y18" s="27" t="s">
        <v>77</v>
      </c>
      <c r="Z18" s="26">
        <v>1</v>
      </c>
      <c r="AA18" s="25">
        <f>[3]CHCS!$K20</f>
        <v>5.5</v>
      </c>
      <c r="AB18" s="24" t="str">
        <f>[3]CHCS!$L20</f>
        <v>C</v>
      </c>
      <c r="AC18" s="25">
        <f>[3]CHCS!$M20</f>
        <v>2</v>
      </c>
      <c r="AD18" s="26">
        <v>6.9</v>
      </c>
      <c r="AE18" s="27" t="s">
        <v>78</v>
      </c>
      <c r="AF18" s="26">
        <v>2</v>
      </c>
      <c r="AG18" s="25">
        <f>[3]XSTK!$K20</f>
        <v>4.2</v>
      </c>
      <c r="AH18" s="24" t="str">
        <f>[3]XSTK!$L20</f>
        <v>D</v>
      </c>
      <c r="AI18" s="25">
        <f>[3]XSTK!$M20</f>
        <v>1</v>
      </c>
      <c r="AJ18" s="25">
        <f>[3]NL2!$K19</f>
        <v>6.1</v>
      </c>
      <c r="AK18" s="24" t="str">
        <f>[3]NL2!$L19</f>
        <v>C</v>
      </c>
      <c r="AL18" s="25">
        <f>[3]NL2!$M19</f>
        <v>2</v>
      </c>
      <c r="AM18" s="25">
        <f>[4]TTHCM!$K20</f>
        <v>6.3</v>
      </c>
      <c r="AN18" s="24" t="str">
        <f>[4]TTHCM!$L20</f>
        <v>C</v>
      </c>
      <c r="AO18" s="25">
        <f>[4]TTHCM!$M20</f>
        <v>2</v>
      </c>
      <c r="AP18" s="26">
        <v>7</v>
      </c>
      <c r="AQ18" s="27" t="s">
        <v>79</v>
      </c>
      <c r="AR18" s="26">
        <v>3</v>
      </c>
      <c r="AS18" s="25">
        <f>'[4]KTĐ &amp;TN'!$L20</f>
        <v>7.8</v>
      </c>
      <c r="AT18" s="24" t="str">
        <f>'[4]KTĐ &amp;TN'!$M20</f>
        <v>B</v>
      </c>
      <c r="AU18" s="25">
        <f>'[4]KTĐ &amp;TN'!$N20</f>
        <v>3</v>
      </c>
      <c r="AV18" s="25">
        <f>[4]VKT!$K20</f>
        <v>6.6</v>
      </c>
      <c r="AW18" s="24" t="str">
        <f>[4]VKT!$L20</f>
        <v>C</v>
      </c>
      <c r="AX18" s="25">
        <f>[4]VKT!$M20</f>
        <v>2</v>
      </c>
      <c r="AY18" s="25">
        <f>[4]ĐCCT!$K20</f>
        <v>5.8</v>
      </c>
      <c r="AZ18" s="24" t="str">
        <f>[4]ĐCCT!$L20</f>
        <v>C</v>
      </c>
      <c r="BA18" s="25">
        <f>[4]ĐCCT!$M20</f>
        <v>2</v>
      </c>
      <c r="BB18" s="26">
        <v>7</v>
      </c>
      <c r="BC18" s="27" t="s">
        <v>79</v>
      </c>
      <c r="BD18" s="26">
        <v>3</v>
      </c>
      <c r="BE18" s="25">
        <f>[5]ĐLCMĐCSVN!$K20</f>
        <v>7.1</v>
      </c>
      <c r="BF18" s="24" t="str">
        <f>[5]ĐLCMĐCSVN!$L20</f>
        <v>B</v>
      </c>
      <c r="BG18" s="25">
        <f>[5]ĐLCMĐCSVN!$M20</f>
        <v>3</v>
      </c>
      <c r="BH18" s="26">
        <v>6.6</v>
      </c>
      <c r="BI18" s="27" t="s">
        <v>78</v>
      </c>
      <c r="BJ18" s="26">
        <v>2</v>
      </c>
      <c r="BK18" s="25">
        <f>'[5]VLXD&amp;TN'!$K20</f>
        <v>7.6</v>
      </c>
      <c r="BL18" s="24" t="str">
        <f>'[5]VLXD&amp;TN'!$L20</f>
        <v>B</v>
      </c>
      <c r="BM18" s="25">
        <f>'[5]VLXD&amp;TN'!$M20</f>
        <v>3</v>
      </c>
      <c r="BN18" s="25">
        <f>[5]CKC1!$K20</f>
        <v>7.9</v>
      </c>
      <c r="BO18" s="24" t="str">
        <f>[5]CKC1!$L20</f>
        <v>B</v>
      </c>
      <c r="BP18" s="25">
        <f>[5]CKC1!$M20</f>
        <v>3</v>
      </c>
      <c r="BQ18" s="25">
        <f>[5]PPNCKH!$K20</f>
        <v>7.4</v>
      </c>
      <c r="BR18" s="24" t="str">
        <f>[5]PPNCKH!$L20</f>
        <v>B</v>
      </c>
      <c r="BS18" s="25">
        <f>[5]PPNCKH!$M20</f>
        <v>3</v>
      </c>
      <c r="BT18" s="25">
        <f>'[5]Thuy luc'!$K20</f>
        <v>5.3</v>
      </c>
      <c r="BU18" s="24" t="str">
        <f>'[5]Thuy luc'!$L20</f>
        <v>D</v>
      </c>
      <c r="BV18" s="25">
        <f>'[5]Thuy luc'!$M20</f>
        <v>1</v>
      </c>
      <c r="BW18" s="26">
        <v>4.7</v>
      </c>
      <c r="BX18" s="27" t="s">
        <v>77</v>
      </c>
      <c r="BY18" s="26">
        <v>1</v>
      </c>
      <c r="BZ18" s="25">
        <f>[5]Tracdia!$K20</f>
        <v>5.6</v>
      </c>
      <c r="CA18" s="24" t="str">
        <f>[5]Tracdia!$L20</f>
        <v>C</v>
      </c>
      <c r="CB18" s="25">
        <f>[5]Tracdia!$M20</f>
        <v>2</v>
      </c>
      <c r="CC18" s="25">
        <f>'[6]Nen mong'!$K20</f>
        <v>5.7</v>
      </c>
      <c r="CD18" s="24" t="str">
        <f>'[6]Nen mong'!$L20</f>
        <v>C</v>
      </c>
      <c r="CE18" s="25">
        <f>'[6]Nen mong'!$M20</f>
        <v>2</v>
      </c>
      <c r="CF18" s="25">
        <f>[6]CSKTN!$K20</f>
        <v>7</v>
      </c>
      <c r="CG18" s="24" t="str">
        <f>[6]CSKTN!$L20</f>
        <v>B</v>
      </c>
      <c r="CH18" s="25">
        <f>[6]CSKTN!$M20</f>
        <v>3</v>
      </c>
      <c r="CI18" s="25">
        <f>'[6]Soan Thao VB'!$K20</f>
        <v>6.9</v>
      </c>
      <c r="CJ18" s="24" t="str">
        <f>'[6]Soan Thao VB'!$L20</f>
        <v>C</v>
      </c>
      <c r="CK18" s="25">
        <f>'[6]Soan Thao VB'!$M20</f>
        <v>2</v>
      </c>
      <c r="CL18" s="25">
        <f>[6]QLDA!$K20</f>
        <v>5.8</v>
      </c>
      <c r="CM18" s="24" t="str">
        <f>[6]QLDA!$L20</f>
        <v>C</v>
      </c>
      <c r="CN18" s="25">
        <f>[6]QLDA!$M20</f>
        <v>2</v>
      </c>
      <c r="CO18" s="25">
        <f>[6]CKC2!$K20</f>
        <v>6.4</v>
      </c>
      <c r="CP18" s="24" t="str">
        <f>[6]CKC2!$L20</f>
        <v>C</v>
      </c>
      <c r="CQ18" s="25">
        <f>[6]CKC2!$M20</f>
        <v>2</v>
      </c>
      <c r="CR18" s="25">
        <f>'[7]KT&amp;ĐA'!$K20</f>
        <v>7.9</v>
      </c>
      <c r="CS18" s="24" t="str">
        <f>'[7]KT&amp;ĐA'!$L20</f>
        <v>B</v>
      </c>
      <c r="CT18" s="25">
        <f>'[7]KT&amp;ĐA'!$M20</f>
        <v>3</v>
      </c>
      <c r="CU18" s="25">
        <f>[7]TACN!$K20</f>
        <v>7.7</v>
      </c>
      <c r="CV18" s="24" t="str">
        <f>[7]TACN!$L20</f>
        <v>B</v>
      </c>
      <c r="CW18" s="25">
        <f>[7]TACN!$M20</f>
        <v>3</v>
      </c>
      <c r="CX18" s="25">
        <f>[7]VLKT!$K20</f>
        <v>6.4</v>
      </c>
      <c r="CY18" s="24" t="str">
        <f>[7]VLKT!$L20</f>
        <v>C</v>
      </c>
      <c r="CZ18" s="25">
        <f>[7]VLKT!$M20</f>
        <v>2</v>
      </c>
      <c r="DA18" s="25">
        <f>[7]KCGD!$K20</f>
        <v>7.5</v>
      </c>
      <c r="DB18" s="24" t="str">
        <f>[7]KCGD!$L20</f>
        <v>B</v>
      </c>
      <c r="DC18" s="25">
        <f>[7]KCGD!$M20</f>
        <v>3</v>
      </c>
      <c r="DD18" s="25">
        <f>[7]KCBTCT!$K20</f>
        <v>6.8</v>
      </c>
      <c r="DE18" s="24" t="str">
        <f>[7]KCBTCT!$L20</f>
        <v>C</v>
      </c>
      <c r="DF18" s="25">
        <f>[7]KCBTCT!$M20</f>
        <v>2</v>
      </c>
      <c r="DG18" s="25">
        <f>'[8]KCNBTCT&amp;ĐA'!$K19</f>
        <v>6.5</v>
      </c>
      <c r="DH18" s="24" t="str">
        <f>'[8]KCNBTCT&amp;ĐA'!$L19</f>
        <v>C</v>
      </c>
      <c r="DI18" s="25">
        <f>'[8]KCNBTCT&amp;ĐA'!$M19</f>
        <v>2</v>
      </c>
      <c r="DJ18" s="25">
        <f>[8]MXD!$K19</f>
        <v>7.5</v>
      </c>
      <c r="DK18" s="24" t="str">
        <f>[8]MXD!$L19</f>
        <v>B</v>
      </c>
      <c r="DL18" s="25">
        <f>[8]MXD!$M19</f>
        <v>3</v>
      </c>
      <c r="DM18" s="25">
        <f>[8]KCBTCTULT!$K19</f>
        <v>7.6</v>
      </c>
      <c r="DN18" s="24" t="str">
        <f>[8]KCBTCTULT!$L19</f>
        <v>B</v>
      </c>
      <c r="DO18" s="25">
        <f>[8]KCBTCTULT!$M19</f>
        <v>3</v>
      </c>
      <c r="DP18" s="26">
        <v>7.2</v>
      </c>
      <c r="DQ18" s="27" t="s">
        <v>79</v>
      </c>
      <c r="DR18" s="26">
        <v>3</v>
      </c>
      <c r="DS18" s="25">
        <f>[8]KTTC1!$K19</f>
        <v>6.5</v>
      </c>
      <c r="DT18" s="24" t="str">
        <f>[8]KTTC1!$L19</f>
        <v>C</v>
      </c>
      <c r="DU18" s="25">
        <f>[8]KTTC1!$M19</f>
        <v>2</v>
      </c>
      <c r="DV18" s="25">
        <f>[8]ĐLHCT!$K19</f>
        <v>7.3</v>
      </c>
      <c r="DW18" s="24" t="str">
        <f>[8]ĐLHCT!$L19</f>
        <v>B</v>
      </c>
      <c r="DX18" s="25">
        <f>[8]ĐLHCT!$M19</f>
        <v>3</v>
      </c>
      <c r="DY18" s="26">
        <v>9</v>
      </c>
      <c r="DZ18" s="27" t="s">
        <v>92</v>
      </c>
      <c r="EA18" s="26">
        <v>4</v>
      </c>
      <c r="EB18" s="25">
        <f>'[9]KCNT&amp;ĐA'!$K19</f>
        <v>8.6</v>
      </c>
      <c r="EC18" s="24" t="str">
        <f>'[9]KCNT&amp;ĐA'!$L19</f>
        <v>A</v>
      </c>
      <c r="ED18" s="25">
        <f>'[9]KCNT&amp;ĐA'!$M19</f>
        <v>4</v>
      </c>
      <c r="EE18" s="24">
        <f>[9]ÔDCT!$K19</f>
        <v>5.2</v>
      </c>
      <c r="EF18" s="24" t="str">
        <f>[9]ÔDCT!$L19</f>
        <v>D</v>
      </c>
      <c r="EG18" s="25">
        <f>[9]ÔDCT!$M19</f>
        <v>1</v>
      </c>
      <c r="EH18" s="25">
        <f>[9]KTXD.!$K19</f>
        <v>8.1</v>
      </c>
      <c r="EI18" s="24" t="str">
        <f>[9]KTXD.!$L19</f>
        <v>B</v>
      </c>
      <c r="EJ18" s="25">
        <f>[9]KTXD.!$M19</f>
        <v>3</v>
      </c>
      <c r="EK18" s="25">
        <f>'[9]Cấp thoát nước'!$K19</f>
        <v>5.5</v>
      </c>
      <c r="EL18" s="24" t="str">
        <f>'[9]Cấp thoát nước'!$L19</f>
        <v>C</v>
      </c>
      <c r="EM18" s="25">
        <f>'[9]Cấp thoát nước'!$M19</f>
        <v>2</v>
      </c>
      <c r="EN18" s="25">
        <f>[9]TTCN!$G19</f>
        <v>8.1999999999999993</v>
      </c>
      <c r="EO18" s="24" t="str">
        <f>[9]TTCN!$H19</f>
        <v>B</v>
      </c>
      <c r="EP18" s="25">
        <f>[9]TTCN!$I19</f>
        <v>3</v>
      </c>
      <c r="EQ18" s="26">
        <v>8.1</v>
      </c>
      <c r="ER18" s="26" t="s">
        <v>79</v>
      </c>
      <c r="ES18" s="26">
        <v>3</v>
      </c>
      <c r="ET18" s="25">
        <f>[10]TTCBKT!$G19</f>
        <v>9</v>
      </c>
      <c r="EU18" s="25" t="str">
        <f>[10]TTCBKT!$H19</f>
        <v>A</v>
      </c>
      <c r="EV18" s="25">
        <f>[10]TTCBKT!$I19</f>
        <v>4</v>
      </c>
      <c r="EW18" s="25">
        <f>[10]UDTH!$K19</f>
        <v>5.6</v>
      </c>
      <c r="EX18" s="25" t="str">
        <f>[10]UDTH!$L19</f>
        <v>C</v>
      </c>
      <c r="EY18" s="25">
        <f>[10]UDTH!$M19</f>
        <v>2</v>
      </c>
      <c r="EZ18" s="25">
        <f>[10]TCTC!$K19</f>
        <v>6.2</v>
      </c>
      <c r="FA18" s="25" t="str">
        <f>[10]TCTC!$L19</f>
        <v>C</v>
      </c>
      <c r="FB18" s="25">
        <f>[10]TCTC!$M19</f>
        <v>2</v>
      </c>
      <c r="FC18" s="25">
        <f>'[10]Chuan doan'!$K19</f>
        <v>7.8</v>
      </c>
      <c r="FD18" s="25" t="str">
        <f>'[10]Chuan doan'!$L19</f>
        <v>B</v>
      </c>
      <c r="FE18" s="25">
        <f>'[10]Chuan doan'!$M19</f>
        <v>3</v>
      </c>
      <c r="FF18" s="25">
        <f>[10]CTTV!$K19</f>
        <v>6.8</v>
      </c>
      <c r="FG18" s="25" t="str">
        <f>[10]CTTV!$L19</f>
        <v>C</v>
      </c>
      <c r="FH18" s="25">
        <f>[10]CTTV!$M19</f>
        <v>2</v>
      </c>
      <c r="FI18" s="25">
        <f>[10]TNCT!$K19</f>
        <v>7.1</v>
      </c>
      <c r="FJ18" s="25" t="str">
        <f>[10]TNCT!$L19</f>
        <v>B</v>
      </c>
      <c r="FK18" s="25">
        <f>[10]TNCT!$M19</f>
        <v>3</v>
      </c>
      <c r="FL18" s="25">
        <f>[10]TTTN!$G19</f>
        <v>8.9</v>
      </c>
      <c r="FM18" s="25" t="str">
        <f>[10]TTTN!$H19</f>
        <v>A</v>
      </c>
      <c r="FN18" s="25">
        <f>[10]TTTN!$I19</f>
        <v>4</v>
      </c>
      <c r="FO18" s="25">
        <v>8</v>
      </c>
      <c r="FP18" s="25" t="s">
        <v>79</v>
      </c>
      <c r="FQ18" s="25">
        <v>3</v>
      </c>
      <c r="FR18" s="28">
        <f t="shared" si="1"/>
        <v>2.4300000000000002</v>
      </c>
      <c r="FS18" s="29">
        <f t="shared" si="2"/>
        <v>6.81</v>
      </c>
      <c r="FT18" s="30" t="str">
        <f t="shared" si="0"/>
        <v>Trung bình</v>
      </c>
      <c r="FU18" s="31"/>
    </row>
    <row r="19" spans="1:178" ht="18.95" customHeight="1" x14ac:dyDescent="0.25">
      <c r="A19" s="18">
        <v>11</v>
      </c>
      <c r="B19" s="32" t="s">
        <v>116</v>
      </c>
      <c r="C19" s="33" t="s">
        <v>117</v>
      </c>
      <c r="D19" s="34" t="s">
        <v>118</v>
      </c>
      <c r="E19" s="35" t="s">
        <v>119</v>
      </c>
      <c r="F19" s="23">
        <f>[2]VLĐC!$K22</f>
        <v>6.5</v>
      </c>
      <c r="G19" s="24" t="str">
        <f>[2]VLĐC!$L22</f>
        <v>C</v>
      </c>
      <c r="H19" s="25">
        <f>[2]VLĐC!$M22</f>
        <v>2</v>
      </c>
      <c r="I19" s="25">
        <f>'[2]Tin học ĐC'!$K22</f>
        <v>5.5</v>
      </c>
      <c r="J19" s="24" t="str">
        <f>'[2]Tin học ĐC'!$L22</f>
        <v>C</v>
      </c>
      <c r="K19" s="25">
        <f>'[2]Tin học ĐC'!$M22</f>
        <v>2</v>
      </c>
      <c r="L19" s="26">
        <v>6</v>
      </c>
      <c r="M19" s="27" t="s">
        <v>78</v>
      </c>
      <c r="N19" s="26">
        <v>2</v>
      </c>
      <c r="O19" s="25">
        <f>'[2]Phap luat ĐC'!$K21</f>
        <v>5.6</v>
      </c>
      <c r="P19" s="24" t="str">
        <f>'[2]Phap luat ĐC'!$L21</f>
        <v>C</v>
      </c>
      <c r="Q19" s="25">
        <f>'[2]Phap luat ĐC'!$M21</f>
        <v>2</v>
      </c>
      <c r="R19" s="25">
        <f>'[2]Nguyen ly 1'!$K22</f>
        <v>7.2</v>
      </c>
      <c r="S19" s="24" t="str">
        <f>'[2]Nguyen ly 1'!$L22</f>
        <v>B</v>
      </c>
      <c r="T19" s="25">
        <f>'[2]Nguyen ly 1'!$M22</f>
        <v>3</v>
      </c>
      <c r="U19" s="25">
        <f>'[2]Toan CC A1'!$K21</f>
        <v>4.5999999999999996</v>
      </c>
      <c r="V19" s="24" t="str">
        <f>'[2]Toan CC A1'!$L21</f>
        <v>D</v>
      </c>
      <c r="W19" s="25">
        <f>'[2]Toan CC A1'!$M21</f>
        <v>1</v>
      </c>
      <c r="X19" s="26">
        <v>5.0999999999999996</v>
      </c>
      <c r="Y19" s="27" t="s">
        <v>77</v>
      </c>
      <c r="Z19" s="26">
        <v>1</v>
      </c>
      <c r="AA19" s="25">
        <f>[3]CHCS!$K22</f>
        <v>7</v>
      </c>
      <c r="AB19" s="24" t="str">
        <f>[3]CHCS!$L22</f>
        <v>B</v>
      </c>
      <c r="AC19" s="25">
        <f>[3]CHCS!$M22</f>
        <v>3</v>
      </c>
      <c r="AD19" s="25">
        <f>'[3]Toan CC A2'!$K21</f>
        <v>4.5</v>
      </c>
      <c r="AE19" s="24" t="str">
        <f>'[3]Toan CC A2'!$L21</f>
        <v>D</v>
      </c>
      <c r="AF19" s="25">
        <f>'[3]Toan CC A2'!$M21</f>
        <v>1</v>
      </c>
      <c r="AG19" s="26">
        <v>7</v>
      </c>
      <c r="AH19" s="27" t="s">
        <v>79</v>
      </c>
      <c r="AI19" s="26">
        <v>3</v>
      </c>
      <c r="AJ19" s="25">
        <f>[3]NL2!$K21</f>
        <v>7.5</v>
      </c>
      <c r="AK19" s="24" t="str">
        <f>[3]NL2!$L21</f>
        <v>B</v>
      </c>
      <c r="AL19" s="25">
        <f>[3]NL2!$M21</f>
        <v>3</v>
      </c>
      <c r="AM19" s="25">
        <f>[4]TTHCM!$K22</f>
        <v>7.3</v>
      </c>
      <c r="AN19" s="24" t="str">
        <f>[4]TTHCM!$L22</f>
        <v>B</v>
      </c>
      <c r="AO19" s="25">
        <f>[4]TTHCM!$M22</f>
        <v>3</v>
      </c>
      <c r="AP19" s="25">
        <f>'[4]Toan A3'!$K22</f>
        <v>5.9</v>
      </c>
      <c r="AQ19" s="24" t="str">
        <f>'[4]Toan A3'!$L22</f>
        <v>C</v>
      </c>
      <c r="AR19" s="25">
        <f>'[4]Toan A3'!$M22</f>
        <v>2</v>
      </c>
      <c r="AS19" s="25">
        <f>'[4]KTĐ &amp;TN'!$L22</f>
        <v>7.9</v>
      </c>
      <c r="AT19" s="24" t="str">
        <f>'[4]KTĐ &amp;TN'!$M22</f>
        <v>B</v>
      </c>
      <c r="AU19" s="25">
        <f>'[4]KTĐ &amp;TN'!$N22</f>
        <v>3</v>
      </c>
      <c r="AV19" s="25">
        <f>[4]VKT!$K22</f>
        <v>7.9</v>
      </c>
      <c r="AW19" s="24" t="str">
        <f>[4]VKT!$L22</f>
        <v>B</v>
      </c>
      <c r="AX19" s="25">
        <f>[4]VKT!$M22</f>
        <v>3</v>
      </c>
      <c r="AY19" s="26">
        <v>4.9000000000000004</v>
      </c>
      <c r="AZ19" s="27" t="s">
        <v>77</v>
      </c>
      <c r="BA19" s="26">
        <v>1</v>
      </c>
      <c r="BB19" s="26">
        <v>7.1</v>
      </c>
      <c r="BC19" s="27" t="s">
        <v>79</v>
      </c>
      <c r="BD19" s="26">
        <v>3</v>
      </c>
      <c r="BE19" s="25">
        <f>[5]ĐLCMĐCSVN!$K22</f>
        <v>7.9</v>
      </c>
      <c r="BF19" s="24" t="str">
        <f>[5]ĐLCMĐCSVN!$L22</f>
        <v>B</v>
      </c>
      <c r="BG19" s="25">
        <f>[5]ĐLCMĐCSVN!$M22</f>
        <v>3</v>
      </c>
      <c r="BH19" s="25">
        <f>[5]SBVL2!$K22</f>
        <v>7.2</v>
      </c>
      <c r="BI19" s="24" t="str">
        <f>[5]SBVL2!$L22</f>
        <v>B</v>
      </c>
      <c r="BJ19" s="25">
        <f>[5]SBVL2!$M22</f>
        <v>3</v>
      </c>
      <c r="BK19" s="25">
        <f>'[5]VLXD&amp;TN'!$K22</f>
        <v>8.1</v>
      </c>
      <c r="BL19" s="24" t="str">
        <f>'[5]VLXD&amp;TN'!$L22</f>
        <v>B</v>
      </c>
      <c r="BM19" s="25">
        <f>'[5]VLXD&amp;TN'!$M22</f>
        <v>3</v>
      </c>
      <c r="BN19" s="25">
        <f>[5]CKC1!$K22</f>
        <v>8</v>
      </c>
      <c r="BO19" s="24" t="str">
        <f>[5]CKC1!$L22</f>
        <v>B</v>
      </c>
      <c r="BP19" s="25">
        <f>[5]CKC1!$M22</f>
        <v>3</v>
      </c>
      <c r="BQ19" s="25">
        <f>[5]PPNCKH!$K22</f>
        <v>7.5</v>
      </c>
      <c r="BR19" s="24" t="str">
        <f>[5]PPNCKH!$L22</f>
        <v>B</v>
      </c>
      <c r="BS19" s="25">
        <f>[5]PPNCKH!$M22</f>
        <v>3</v>
      </c>
      <c r="BT19" s="25">
        <f>'[5]Thuy luc'!$K22</f>
        <v>8.8000000000000007</v>
      </c>
      <c r="BU19" s="24" t="str">
        <f>'[5]Thuy luc'!$L22</f>
        <v>A</v>
      </c>
      <c r="BV19" s="25">
        <f>'[5]Thuy luc'!$M22</f>
        <v>4</v>
      </c>
      <c r="BW19" s="26">
        <v>5.8</v>
      </c>
      <c r="BX19" s="27" t="s">
        <v>78</v>
      </c>
      <c r="BY19" s="26">
        <v>2</v>
      </c>
      <c r="BZ19" s="25">
        <f>[5]Tracdia!$K22</f>
        <v>6</v>
      </c>
      <c r="CA19" s="24" t="str">
        <f>[5]Tracdia!$L22</f>
        <v>C</v>
      </c>
      <c r="CB19" s="25">
        <f>[5]Tracdia!$M22</f>
        <v>2</v>
      </c>
      <c r="CC19" s="25">
        <f>'[6]Nen mong'!$K22</f>
        <v>6.1</v>
      </c>
      <c r="CD19" s="24" t="str">
        <f>'[6]Nen mong'!$L22</f>
        <v>C</v>
      </c>
      <c r="CE19" s="25">
        <f>'[6]Nen mong'!$M22</f>
        <v>2</v>
      </c>
      <c r="CF19" s="25">
        <f>[6]CSKTN!$K22</f>
        <v>8.1</v>
      </c>
      <c r="CG19" s="24" t="str">
        <f>[6]CSKTN!$L22</f>
        <v>B</v>
      </c>
      <c r="CH19" s="25">
        <f>[6]CSKTN!$M22</f>
        <v>3</v>
      </c>
      <c r="CI19" s="25">
        <f>'[6]Soan Thao VB'!$K22</f>
        <v>7.7</v>
      </c>
      <c r="CJ19" s="24" t="str">
        <f>'[6]Soan Thao VB'!$L22</f>
        <v>B</v>
      </c>
      <c r="CK19" s="25">
        <f>'[6]Soan Thao VB'!$M22</f>
        <v>3</v>
      </c>
      <c r="CL19" s="25">
        <f>[6]QLDA!$K22</f>
        <v>8.6</v>
      </c>
      <c r="CM19" s="24" t="str">
        <f>[6]QLDA!$L22</f>
        <v>A</v>
      </c>
      <c r="CN19" s="25">
        <f>[6]QLDA!$M22</f>
        <v>4</v>
      </c>
      <c r="CO19" s="25">
        <f>[6]CKC2!$K22</f>
        <v>8</v>
      </c>
      <c r="CP19" s="24" t="str">
        <f>[6]CKC2!$L22</f>
        <v>B</v>
      </c>
      <c r="CQ19" s="25">
        <f>[6]CKC2!$M22</f>
        <v>3</v>
      </c>
      <c r="CR19" s="25">
        <f>'[7]KT&amp;ĐA'!$K22</f>
        <v>8.6999999999999993</v>
      </c>
      <c r="CS19" s="24" t="str">
        <f>'[7]KT&amp;ĐA'!$L22</f>
        <v>A</v>
      </c>
      <c r="CT19" s="25">
        <f>'[7]KT&amp;ĐA'!$M22</f>
        <v>4</v>
      </c>
      <c r="CU19" s="25">
        <f>[7]TACN!$K22</f>
        <v>6.3</v>
      </c>
      <c r="CV19" s="24" t="str">
        <f>[7]TACN!$L22</f>
        <v>C</v>
      </c>
      <c r="CW19" s="25">
        <f>[7]TACN!$M22</f>
        <v>2</v>
      </c>
      <c r="CX19" s="25">
        <f>[7]VLKT!$K22</f>
        <v>6.8</v>
      </c>
      <c r="CY19" s="24" t="str">
        <f>[7]VLKT!$L22</f>
        <v>C</v>
      </c>
      <c r="CZ19" s="25">
        <f>[7]VLKT!$M22</f>
        <v>2</v>
      </c>
      <c r="DA19" s="26">
        <v>7.6</v>
      </c>
      <c r="DB19" s="27" t="s">
        <v>79</v>
      </c>
      <c r="DC19" s="26">
        <v>3</v>
      </c>
      <c r="DD19" s="25">
        <f>[7]KCBTCT!$K22</f>
        <v>7.3</v>
      </c>
      <c r="DE19" s="24" t="str">
        <f>[7]KCBTCT!$L22</f>
        <v>B</v>
      </c>
      <c r="DF19" s="25">
        <f>[7]KCBTCT!$M22</f>
        <v>3</v>
      </c>
      <c r="DG19" s="25">
        <f>'[8]KCNBTCT&amp;ĐA'!$K20</f>
        <v>7</v>
      </c>
      <c r="DH19" s="24" t="str">
        <f>'[8]KCNBTCT&amp;ĐA'!$L20</f>
        <v>B</v>
      </c>
      <c r="DI19" s="25">
        <f>'[8]KCNBTCT&amp;ĐA'!$M20</f>
        <v>3</v>
      </c>
      <c r="DJ19" s="26">
        <v>6.8</v>
      </c>
      <c r="DK19" s="27" t="s">
        <v>78</v>
      </c>
      <c r="DL19" s="26">
        <v>2</v>
      </c>
      <c r="DM19" s="25">
        <f>[8]KCBTCTULT!$K20</f>
        <v>8</v>
      </c>
      <c r="DN19" s="24" t="str">
        <f>[8]KCBTCTULT!$L20</f>
        <v>B</v>
      </c>
      <c r="DO19" s="25">
        <f>[8]KCBTCTULT!$M20</f>
        <v>3</v>
      </c>
      <c r="DP19" s="25">
        <f>[8]ATLĐ!$K20</f>
        <v>7.3</v>
      </c>
      <c r="DQ19" s="24" t="str">
        <f>[8]ATLĐ!$L20</f>
        <v>B</v>
      </c>
      <c r="DR19" s="25">
        <f>[8]ATLĐ!$M20</f>
        <v>3</v>
      </c>
      <c r="DS19" s="25">
        <f>[8]KTTC1!$K20</f>
        <v>6.4</v>
      </c>
      <c r="DT19" s="24" t="str">
        <f>[8]KTTC1!$L20</f>
        <v>C</v>
      </c>
      <c r="DU19" s="25">
        <f>[8]KTTC1!$M20</f>
        <v>2</v>
      </c>
      <c r="DV19" s="25">
        <f>[8]ĐLHCT!$K20</f>
        <v>7.3</v>
      </c>
      <c r="DW19" s="24" t="str">
        <f>[8]ĐLHCT!$L20</f>
        <v>B</v>
      </c>
      <c r="DX19" s="25">
        <f>[8]ĐLHCT!$M20</f>
        <v>3</v>
      </c>
      <c r="DY19" s="25">
        <f>'[9]KCT&amp;TN'!$K20</f>
        <v>8.6999999999999993</v>
      </c>
      <c r="DZ19" s="24" t="str">
        <f>'[9]KCT&amp;TN'!$L20</f>
        <v>A</v>
      </c>
      <c r="EA19" s="25">
        <f>'[9]KCT&amp;TN'!$M20</f>
        <v>4</v>
      </c>
      <c r="EB19" s="25">
        <f>'[9]KCNT&amp;ĐA'!$K20</f>
        <v>8.3000000000000007</v>
      </c>
      <c r="EC19" s="24" t="str">
        <f>'[9]KCNT&amp;ĐA'!$L20</f>
        <v>B</v>
      </c>
      <c r="ED19" s="25">
        <f>'[9]KCNT&amp;ĐA'!$M20</f>
        <v>3</v>
      </c>
      <c r="EE19" s="24">
        <f>[9]ÔDCT!$K20</f>
        <v>8.3000000000000007</v>
      </c>
      <c r="EF19" s="24" t="str">
        <f>[9]ÔDCT!$L20</f>
        <v>B</v>
      </c>
      <c r="EG19" s="25">
        <f>[9]ÔDCT!$M20</f>
        <v>3</v>
      </c>
      <c r="EH19" s="25">
        <f>[9]KTXD.!$K20</f>
        <v>9</v>
      </c>
      <c r="EI19" s="24" t="str">
        <f>[9]KTXD.!$L20</f>
        <v>A</v>
      </c>
      <c r="EJ19" s="25">
        <f>[9]KTXD.!$M20</f>
        <v>4</v>
      </c>
      <c r="EK19" s="25">
        <f>'[9]Cấp thoát nước'!$K20</f>
        <v>6.7</v>
      </c>
      <c r="EL19" s="24" t="str">
        <f>'[9]Cấp thoát nước'!$L20</f>
        <v>C</v>
      </c>
      <c r="EM19" s="25">
        <f>'[9]Cấp thoát nước'!$M20</f>
        <v>2</v>
      </c>
      <c r="EN19" s="25">
        <f>[9]TTCN!$G20</f>
        <v>8.6999999999999993</v>
      </c>
      <c r="EO19" s="24" t="str">
        <f>[9]TTCN!$H20</f>
        <v>A</v>
      </c>
      <c r="EP19" s="25">
        <f>[9]TTCN!$I20</f>
        <v>4</v>
      </c>
      <c r="EQ19" s="25">
        <f>[10]KTTC2!$K20</f>
        <v>6.2</v>
      </c>
      <c r="ER19" s="25" t="str">
        <f>[10]KTTC2!$L20</f>
        <v>C</v>
      </c>
      <c r="ES19" s="25">
        <f>[10]KTTC2!$M20</f>
        <v>2</v>
      </c>
      <c r="ET19" s="25">
        <f>[10]TTCBKT!$G20</f>
        <v>9</v>
      </c>
      <c r="EU19" s="25" t="str">
        <f>[10]TTCBKT!$H20</f>
        <v>A</v>
      </c>
      <c r="EV19" s="25">
        <f>[10]TTCBKT!$I20</f>
        <v>4</v>
      </c>
      <c r="EW19" s="25">
        <f>[10]UDTH!$K20</f>
        <v>6.5</v>
      </c>
      <c r="EX19" s="25" t="str">
        <f>[10]UDTH!$L20</f>
        <v>C</v>
      </c>
      <c r="EY19" s="25">
        <f>[10]UDTH!$M20</f>
        <v>2</v>
      </c>
      <c r="EZ19" s="25">
        <f>[10]TCTC!$K20</f>
        <v>5.8</v>
      </c>
      <c r="FA19" s="25" t="str">
        <f>[10]TCTC!$L20</f>
        <v>C</v>
      </c>
      <c r="FB19" s="25">
        <f>[10]TCTC!$M20</f>
        <v>2</v>
      </c>
      <c r="FC19" s="25">
        <f>'[10]Chuan doan'!$K20</f>
        <v>8.1</v>
      </c>
      <c r="FD19" s="25" t="str">
        <f>'[10]Chuan doan'!$L20</f>
        <v>B</v>
      </c>
      <c r="FE19" s="25">
        <f>'[10]Chuan doan'!$M20</f>
        <v>3</v>
      </c>
      <c r="FF19" s="25">
        <f>[10]CTTV!$K20</f>
        <v>7.7</v>
      </c>
      <c r="FG19" s="25" t="str">
        <f>[10]CTTV!$L20</f>
        <v>B</v>
      </c>
      <c r="FH19" s="25">
        <f>[10]CTTV!$M20</f>
        <v>3</v>
      </c>
      <c r="FI19" s="25">
        <f>[10]TNCT!$K20</f>
        <v>7.9</v>
      </c>
      <c r="FJ19" s="25" t="str">
        <f>[10]TNCT!$L20</f>
        <v>B</v>
      </c>
      <c r="FK19" s="25">
        <f>[10]TNCT!$M20</f>
        <v>3</v>
      </c>
      <c r="FL19" s="25">
        <f>[10]TTTN!$G20</f>
        <v>8.9</v>
      </c>
      <c r="FM19" s="25" t="str">
        <f>[10]TTTN!$H20</f>
        <v>A</v>
      </c>
      <c r="FN19" s="25">
        <f>[10]TTTN!$I20</f>
        <v>4</v>
      </c>
      <c r="FO19" s="25">
        <v>7.15</v>
      </c>
      <c r="FP19" s="25" t="s">
        <v>79</v>
      </c>
      <c r="FQ19" s="25">
        <v>3</v>
      </c>
      <c r="FR19" s="28">
        <f t="shared" si="1"/>
        <v>2.73</v>
      </c>
      <c r="FS19" s="29">
        <f t="shared" si="2"/>
        <v>7.16</v>
      </c>
      <c r="FT19" s="30" t="str">
        <f t="shared" si="0"/>
        <v>Khá</v>
      </c>
      <c r="FU19" s="31"/>
    </row>
    <row r="20" spans="1:178" ht="18.95" customHeight="1" x14ac:dyDescent="0.25">
      <c r="A20" s="18">
        <v>12</v>
      </c>
      <c r="B20" s="19" t="s">
        <v>120</v>
      </c>
      <c r="C20" s="20" t="s">
        <v>121</v>
      </c>
      <c r="D20" s="21" t="s">
        <v>122</v>
      </c>
      <c r="E20" s="22" t="s">
        <v>123</v>
      </c>
      <c r="F20" s="23">
        <f>[2]VLĐC!$K23</f>
        <v>5.3</v>
      </c>
      <c r="G20" s="24" t="str">
        <f>[2]VLĐC!$L23</f>
        <v>D</v>
      </c>
      <c r="H20" s="25">
        <f>[2]VLĐC!$M23</f>
        <v>1</v>
      </c>
      <c r="I20" s="25">
        <f>'[2]Tin học ĐC'!$K23</f>
        <v>5.6</v>
      </c>
      <c r="J20" s="24" t="str">
        <f>'[2]Tin học ĐC'!$L23</f>
        <v>C</v>
      </c>
      <c r="K20" s="25">
        <f>'[2]Tin học ĐC'!$M23</f>
        <v>2</v>
      </c>
      <c r="L20" s="26">
        <v>6.3</v>
      </c>
      <c r="M20" s="27" t="s">
        <v>78</v>
      </c>
      <c r="N20" s="26">
        <v>2</v>
      </c>
      <c r="O20" s="25">
        <f>'[2]Phap luat ĐC'!$K22</f>
        <v>5.6</v>
      </c>
      <c r="P20" s="24" t="str">
        <f>'[2]Phap luat ĐC'!$L22</f>
        <v>C</v>
      </c>
      <c r="Q20" s="25">
        <f>'[2]Phap luat ĐC'!$M22</f>
        <v>2</v>
      </c>
      <c r="R20" s="25">
        <f>'[2]Nguyen ly 1'!$K23</f>
        <v>7.4</v>
      </c>
      <c r="S20" s="24" t="str">
        <f>'[2]Nguyen ly 1'!$L23</f>
        <v>B</v>
      </c>
      <c r="T20" s="25">
        <f>'[2]Nguyen ly 1'!$M23</f>
        <v>3</v>
      </c>
      <c r="U20" s="25">
        <f>'[2]Toan CC A1'!$K22</f>
        <v>5.6</v>
      </c>
      <c r="V20" s="24" t="str">
        <f>'[2]Toan CC A1'!$L22</f>
        <v>C</v>
      </c>
      <c r="W20" s="25">
        <f>'[2]Toan CC A1'!$M22</f>
        <v>2</v>
      </c>
      <c r="X20" s="26">
        <v>9.6</v>
      </c>
      <c r="Y20" s="27" t="s">
        <v>92</v>
      </c>
      <c r="Z20" s="26">
        <v>4</v>
      </c>
      <c r="AA20" s="26">
        <v>8.6999999999999993</v>
      </c>
      <c r="AB20" s="27" t="s">
        <v>92</v>
      </c>
      <c r="AC20" s="26">
        <v>4</v>
      </c>
      <c r="AD20" s="26">
        <v>7.2</v>
      </c>
      <c r="AE20" s="27" t="s">
        <v>79</v>
      </c>
      <c r="AF20" s="26">
        <v>3</v>
      </c>
      <c r="AG20" s="26">
        <v>5.4</v>
      </c>
      <c r="AH20" s="27" t="s">
        <v>77</v>
      </c>
      <c r="AI20" s="26">
        <v>1</v>
      </c>
      <c r="AJ20" s="26">
        <v>7.5</v>
      </c>
      <c r="AK20" s="27" t="s">
        <v>79</v>
      </c>
      <c r="AL20" s="26">
        <v>3</v>
      </c>
      <c r="AM20" s="25">
        <f>[4]TTHCM!$K23</f>
        <v>8</v>
      </c>
      <c r="AN20" s="24" t="str">
        <f>[4]TTHCM!$L23</f>
        <v>B</v>
      </c>
      <c r="AO20" s="25">
        <f>[4]TTHCM!$M23</f>
        <v>3</v>
      </c>
      <c r="AP20" s="25">
        <f>'[4]Toan A3'!$K23</f>
        <v>5.5</v>
      </c>
      <c r="AQ20" s="24" t="str">
        <f>'[4]Toan A3'!$L23</f>
        <v>C</v>
      </c>
      <c r="AR20" s="25">
        <f>'[4]Toan A3'!$M23</f>
        <v>2</v>
      </c>
      <c r="AS20" s="26">
        <v>7.4</v>
      </c>
      <c r="AT20" s="27" t="s">
        <v>79</v>
      </c>
      <c r="AU20" s="26">
        <v>3</v>
      </c>
      <c r="AV20" s="25">
        <f>[4]VKT!$K23</f>
        <v>8.8000000000000007</v>
      </c>
      <c r="AW20" s="24" t="str">
        <f>[4]VKT!$L23</f>
        <v>A</v>
      </c>
      <c r="AX20" s="25">
        <f>[4]VKT!$M23</f>
        <v>4</v>
      </c>
      <c r="AY20" s="26">
        <v>6.5</v>
      </c>
      <c r="AZ20" s="27" t="s">
        <v>78</v>
      </c>
      <c r="BA20" s="26">
        <v>2</v>
      </c>
      <c r="BB20" s="26">
        <v>6.5</v>
      </c>
      <c r="BC20" s="27" t="s">
        <v>78</v>
      </c>
      <c r="BD20" s="26">
        <v>2</v>
      </c>
      <c r="BE20" s="25">
        <f>[5]ĐLCMĐCSVN!$K23</f>
        <v>8.8000000000000007</v>
      </c>
      <c r="BF20" s="24" t="str">
        <f>[5]ĐLCMĐCSVN!$L23</f>
        <v>A</v>
      </c>
      <c r="BG20" s="25">
        <f>[5]ĐLCMĐCSVN!$M23</f>
        <v>4</v>
      </c>
      <c r="BH20" s="26">
        <v>8.6999999999999993</v>
      </c>
      <c r="BI20" s="27" t="s">
        <v>92</v>
      </c>
      <c r="BJ20" s="26">
        <v>4</v>
      </c>
      <c r="BK20" s="25">
        <f>'[5]VLXD&amp;TN'!$K23</f>
        <v>8</v>
      </c>
      <c r="BL20" s="24" t="str">
        <f>'[5]VLXD&amp;TN'!$L23</f>
        <v>B</v>
      </c>
      <c r="BM20" s="25">
        <f>'[5]VLXD&amp;TN'!$M23</f>
        <v>3</v>
      </c>
      <c r="BN20" s="26">
        <v>6.9</v>
      </c>
      <c r="BO20" s="27" t="s">
        <v>78</v>
      </c>
      <c r="BP20" s="26">
        <v>2</v>
      </c>
      <c r="BQ20" s="25">
        <f>[5]PPNCKH!$K23</f>
        <v>7.6</v>
      </c>
      <c r="BR20" s="24" t="str">
        <f>[5]PPNCKH!$L23</f>
        <v>B</v>
      </c>
      <c r="BS20" s="25">
        <f>[5]PPNCKH!$M23</f>
        <v>3</v>
      </c>
      <c r="BT20" s="26">
        <v>5.4</v>
      </c>
      <c r="BU20" s="27" t="s">
        <v>77</v>
      </c>
      <c r="BV20" s="26">
        <v>1</v>
      </c>
      <c r="BW20" s="26">
        <v>5.8</v>
      </c>
      <c r="BX20" s="27" t="s">
        <v>78</v>
      </c>
      <c r="BY20" s="26">
        <v>2</v>
      </c>
      <c r="BZ20" s="26">
        <v>6.6</v>
      </c>
      <c r="CA20" s="27" t="s">
        <v>78</v>
      </c>
      <c r="CB20" s="26">
        <v>2</v>
      </c>
      <c r="CC20" s="26">
        <v>6.4</v>
      </c>
      <c r="CD20" s="27" t="s">
        <v>78</v>
      </c>
      <c r="CE20" s="26">
        <v>2</v>
      </c>
      <c r="CF20" s="25">
        <f>[6]CSKTN!$K23</f>
        <v>5.6</v>
      </c>
      <c r="CG20" s="24" t="str">
        <f>[6]CSKTN!$L23</f>
        <v>C</v>
      </c>
      <c r="CH20" s="25">
        <f>[6]CSKTN!$M23</f>
        <v>2</v>
      </c>
      <c r="CI20" s="25">
        <f>'[6]Soan Thao VB'!$K23</f>
        <v>7.5</v>
      </c>
      <c r="CJ20" s="24" t="str">
        <f>'[6]Soan Thao VB'!$L23</f>
        <v>B</v>
      </c>
      <c r="CK20" s="25">
        <f>'[6]Soan Thao VB'!$M23</f>
        <v>3</v>
      </c>
      <c r="CL20" s="26">
        <v>8.8000000000000007</v>
      </c>
      <c r="CM20" s="27" t="s">
        <v>92</v>
      </c>
      <c r="CN20" s="26">
        <v>4</v>
      </c>
      <c r="CO20" s="26">
        <v>6.8</v>
      </c>
      <c r="CP20" s="27" t="s">
        <v>78</v>
      </c>
      <c r="CQ20" s="26">
        <v>2</v>
      </c>
      <c r="CR20" s="25">
        <f>'[7]KT&amp;ĐA'!$K23</f>
        <v>7.6</v>
      </c>
      <c r="CS20" s="24" t="str">
        <f>'[7]KT&amp;ĐA'!$L23</f>
        <v>B</v>
      </c>
      <c r="CT20" s="25">
        <f>'[7]KT&amp;ĐA'!$M23</f>
        <v>3</v>
      </c>
      <c r="CU20" s="25">
        <f>[7]TACN!$K23</f>
        <v>6.6</v>
      </c>
      <c r="CV20" s="24" t="str">
        <f>[7]TACN!$L23</f>
        <v>C</v>
      </c>
      <c r="CW20" s="25">
        <f>[7]TACN!$M23</f>
        <v>2</v>
      </c>
      <c r="CX20" s="25">
        <f>[7]VLKT!$K23</f>
        <v>6.4</v>
      </c>
      <c r="CY20" s="24" t="str">
        <f>[7]VLKT!$L23</f>
        <v>C</v>
      </c>
      <c r="CZ20" s="25">
        <f>[7]VLKT!$M23</f>
        <v>2</v>
      </c>
      <c r="DA20" s="26">
        <v>5.7</v>
      </c>
      <c r="DB20" s="27" t="s">
        <v>78</v>
      </c>
      <c r="DC20" s="26">
        <v>2</v>
      </c>
      <c r="DD20" s="25">
        <f>[7]KCBTCT!$K23</f>
        <v>6.5</v>
      </c>
      <c r="DE20" s="24" t="str">
        <f>[7]KCBTCT!$L23</f>
        <v>C</v>
      </c>
      <c r="DF20" s="25">
        <f>[7]KCBTCT!$M23</f>
        <v>2</v>
      </c>
      <c r="DG20" s="26">
        <v>7.5</v>
      </c>
      <c r="DH20" s="27" t="s">
        <v>79</v>
      </c>
      <c r="DI20" s="26">
        <v>3</v>
      </c>
      <c r="DJ20" s="25">
        <f>[8]MXD!$K21</f>
        <v>7.1</v>
      </c>
      <c r="DK20" s="24" t="str">
        <f>[8]MXD!$L21</f>
        <v>B</v>
      </c>
      <c r="DL20" s="25">
        <f>[8]MXD!$M21</f>
        <v>3</v>
      </c>
      <c r="DM20" s="25">
        <f>[8]KCBTCTULT!$K21</f>
        <v>7.7</v>
      </c>
      <c r="DN20" s="24" t="str">
        <f>[8]KCBTCTULT!$L21</f>
        <v>B</v>
      </c>
      <c r="DO20" s="25">
        <f>[8]KCBTCTULT!$M21</f>
        <v>3</v>
      </c>
      <c r="DP20" s="26">
        <v>7.7</v>
      </c>
      <c r="DQ20" s="27" t="s">
        <v>79</v>
      </c>
      <c r="DR20" s="26">
        <v>3</v>
      </c>
      <c r="DS20" s="25">
        <f>[8]KTTC1!$K21</f>
        <v>5.8</v>
      </c>
      <c r="DT20" s="24" t="str">
        <f>[8]KTTC1!$L21</f>
        <v>C</v>
      </c>
      <c r="DU20" s="25">
        <f>[8]KTTC1!$M21</f>
        <v>2</v>
      </c>
      <c r="DV20" s="26">
        <v>7.5</v>
      </c>
      <c r="DW20" s="27" t="s">
        <v>79</v>
      </c>
      <c r="DX20" s="26">
        <v>3</v>
      </c>
      <c r="DY20" s="26">
        <v>9.4</v>
      </c>
      <c r="DZ20" s="27" t="s">
        <v>92</v>
      </c>
      <c r="EA20" s="26">
        <v>4</v>
      </c>
      <c r="EB20" s="26">
        <v>8.6999999999999993</v>
      </c>
      <c r="EC20" s="27" t="s">
        <v>92</v>
      </c>
      <c r="ED20" s="26">
        <v>4</v>
      </c>
      <c r="EE20" s="24">
        <f>[9]ÔDCT!$K21</f>
        <v>8.9</v>
      </c>
      <c r="EF20" s="24" t="str">
        <f>[9]ÔDCT!$L21</f>
        <v>A</v>
      </c>
      <c r="EG20" s="25">
        <f>[9]ÔDCT!$M21</f>
        <v>4</v>
      </c>
      <c r="EH20" s="25">
        <f>[9]KTXD.!$K21</f>
        <v>9.9</v>
      </c>
      <c r="EI20" s="24" t="str">
        <f>[9]KTXD.!$L21</f>
        <v>A</v>
      </c>
      <c r="EJ20" s="25">
        <f>[9]KTXD.!$M21</f>
        <v>4</v>
      </c>
      <c r="EK20" s="25">
        <f>'[9]Cấp thoát nước'!$K21</f>
        <v>6.4</v>
      </c>
      <c r="EL20" s="24" t="str">
        <f>'[9]Cấp thoát nước'!$L21</f>
        <v>C</v>
      </c>
      <c r="EM20" s="25">
        <f>'[9]Cấp thoát nước'!$M21</f>
        <v>2</v>
      </c>
      <c r="EN20" s="25">
        <f>[9]TTCN!$G21</f>
        <v>8.6999999999999993</v>
      </c>
      <c r="EO20" s="24" t="str">
        <f>[9]TTCN!$H21</f>
        <v>A</v>
      </c>
      <c r="EP20" s="25">
        <f>[9]TTCN!$I21</f>
        <v>4</v>
      </c>
      <c r="EQ20" s="26">
        <v>8</v>
      </c>
      <c r="ER20" s="26" t="s">
        <v>79</v>
      </c>
      <c r="ES20" s="26">
        <v>3</v>
      </c>
      <c r="ET20" s="25">
        <f>[10]TTCBKT!$G21</f>
        <v>9.5</v>
      </c>
      <c r="EU20" s="25" t="str">
        <f>[10]TTCBKT!$H21</f>
        <v>A</v>
      </c>
      <c r="EV20" s="25">
        <f>[10]TTCBKT!$I21</f>
        <v>4</v>
      </c>
      <c r="EW20" s="25">
        <f>[10]UDTH!$K21</f>
        <v>5.2</v>
      </c>
      <c r="EX20" s="25" t="str">
        <f>[10]UDTH!$L21</f>
        <v>D</v>
      </c>
      <c r="EY20" s="25">
        <f>[10]UDTH!$M21</f>
        <v>1</v>
      </c>
      <c r="EZ20" s="26">
        <v>6.8</v>
      </c>
      <c r="FA20" s="26" t="s">
        <v>78</v>
      </c>
      <c r="FB20" s="26">
        <v>2</v>
      </c>
      <c r="FC20" s="25">
        <f>'[10]Chuan doan'!$K21</f>
        <v>8.3000000000000007</v>
      </c>
      <c r="FD20" s="25" t="str">
        <f>'[10]Chuan doan'!$L21</f>
        <v>B</v>
      </c>
      <c r="FE20" s="25">
        <f>'[10]Chuan doan'!$M21</f>
        <v>3</v>
      </c>
      <c r="FF20" s="25">
        <f>[10]CTTV!$K21</f>
        <v>7.6</v>
      </c>
      <c r="FG20" s="25" t="str">
        <f>[10]CTTV!$L21</f>
        <v>B</v>
      </c>
      <c r="FH20" s="25">
        <f>[10]CTTV!$M21</f>
        <v>3</v>
      </c>
      <c r="FI20" s="25">
        <f>[10]TNCT!$K21</f>
        <v>8.1999999999999993</v>
      </c>
      <c r="FJ20" s="25" t="str">
        <f>[10]TNCT!$L21</f>
        <v>B</v>
      </c>
      <c r="FK20" s="25">
        <f>[10]TNCT!$M21</f>
        <v>3</v>
      </c>
      <c r="FL20" s="25">
        <f>[10]TTTN!$G21</f>
        <v>8.6999999999999993</v>
      </c>
      <c r="FM20" s="25" t="str">
        <f>[10]TTTN!$H21</f>
        <v>A</v>
      </c>
      <c r="FN20" s="25">
        <f>[10]TTTN!$I21</f>
        <v>4</v>
      </c>
      <c r="FO20" s="102">
        <v>0</v>
      </c>
      <c r="FP20" s="102"/>
      <c r="FQ20" s="102">
        <v>0</v>
      </c>
      <c r="FR20" s="28">
        <f t="shared" si="1"/>
        <v>2.57</v>
      </c>
      <c r="FS20" s="29">
        <f t="shared" si="2"/>
        <v>6.82</v>
      </c>
      <c r="FT20" s="30" t="str">
        <f t="shared" si="0"/>
        <v>Khá</v>
      </c>
      <c r="FU20" s="39"/>
    </row>
    <row r="21" spans="1:178" ht="18.95" customHeight="1" x14ac:dyDescent="0.25">
      <c r="A21" s="18">
        <v>13</v>
      </c>
      <c r="B21" s="32" t="s">
        <v>124</v>
      </c>
      <c r="C21" s="33" t="s">
        <v>89</v>
      </c>
      <c r="D21" s="34" t="s">
        <v>125</v>
      </c>
      <c r="E21" s="35" t="s">
        <v>126</v>
      </c>
      <c r="F21" s="23">
        <f>[2]VLĐC!$K24</f>
        <v>8.3000000000000007</v>
      </c>
      <c r="G21" s="24" t="str">
        <f>[2]VLĐC!$L24</f>
        <v>B</v>
      </c>
      <c r="H21" s="25">
        <f>[2]VLĐC!$M24</f>
        <v>3</v>
      </c>
      <c r="I21" s="25">
        <f>'[2]Tin học ĐC'!$K24</f>
        <v>6.4</v>
      </c>
      <c r="J21" s="24" t="str">
        <f>'[2]Tin học ĐC'!$L24</f>
        <v>C</v>
      </c>
      <c r="K21" s="25">
        <f>'[2]Tin học ĐC'!$M24</f>
        <v>2</v>
      </c>
      <c r="L21" s="26">
        <v>7</v>
      </c>
      <c r="M21" s="27" t="s">
        <v>79</v>
      </c>
      <c r="N21" s="26">
        <v>3</v>
      </c>
      <c r="O21" s="25">
        <f>'[2]Phap luat ĐC'!$K23</f>
        <v>5.9</v>
      </c>
      <c r="P21" s="24" t="str">
        <f>'[2]Phap luat ĐC'!$L23</f>
        <v>C</v>
      </c>
      <c r="Q21" s="25">
        <f>'[2]Phap luat ĐC'!$M23</f>
        <v>2</v>
      </c>
      <c r="R21" s="25">
        <f>'[2]Nguyen ly 1'!$K24</f>
        <v>7.1</v>
      </c>
      <c r="S21" s="24" t="str">
        <f>'[2]Nguyen ly 1'!$L24</f>
        <v>B</v>
      </c>
      <c r="T21" s="25">
        <f>'[2]Nguyen ly 1'!$M24</f>
        <v>3</v>
      </c>
      <c r="U21" s="26">
        <v>7.2</v>
      </c>
      <c r="V21" s="27" t="s">
        <v>79</v>
      </c>
      <c r="W21" s="26">
        <v>3</v>
      </c>
      <c r="X21" s="25">
        <f>[3]HHHH!$K24</f>
        <v>7.7</v>
      </c>
      <c r="Y21" s="24" t="str">
        <f>[3]HHHH!$L24</f>
        <v>B</v>
      </c>
      <c r="Z21" s="25">
        <f>[3]HHHH!$M24</f>
        <v>3</v>
      </c>
      <c r="AA21" s="25">
        <f>[3]CHCS!$K24</f>
        <v>8.1</v>
      </c>
      <c r="AB21" s="24" t="str">
        <f>[3]CHCS!$L24</f>
        <v>B</v>
      </c>
      <c r="AC21" s="25">
        <f>[3]CHCS!$M24</f>
        <v>3</v>
      </c>
      <c r="AD21" s="25">
        <f>'[3]Toan CC A2'!$K23</f>
        <v>6.7</v>
      </c>
      <c r="AE21" s="24" t="str">
        <f>'[3]Toan CC A2'!$L23</f>
        <v>C</v>
      </c>
      <c r="AF21" s="25">
        <f>'[3]Toan CC A2'!$M23</f>
        <v>2</v>
      </c>
      <c r="AG21" s="25">
        <f>[3]XSTK!$K24</f>
        <v>6.5</v>
      </c>
      <c r="AH21" s="24" t="str">
        <f>[3]XSTK!$L24</f>
        <v>C</v>
      </c>
      <c r="AI21" s="25">
        <f>[3]XSTK!$M24</f>
        <v>2</v>
      </c>
      <c r="AJ21" s="25">
        <f>[3]NL2!$K23</f>
        <v>8</v>
      </c>
      <c r="AK21" s="24" t="str">
        <f>[3]NL2!$L23</f>
        <v>B</v>
      </c>
      <c r="AL21" s="25">
        <f>[3]NL2!$M23</f>
        <v>3</v>
      </c>
      <c r="AM21" s="25">
        <f>[4]TTHCM!$K24</f>
        <v>7.1</v>
      </c>
      <c r="AN21" s="24" t="str">
        <f>[4]TTHCM!$L24</f>
        <v>B</v>
      </c>
      <c r="AO21" s="25">
        <f>[4]TTHCM!$M24</f>
        <v>3</v>
      </c>
      <c r="AP21" s="25">
        <f>'[4]Toan A3'!$K24</f>
        <v>5.5</v>
      </c>
      <c r="AQ21" s="24" t="str">
        <f>'[4]Toan A3'!$L24</f>
        <v>C</v>
      </c>
      <c r="AR21" s="25">
        <f>'[4]Toan A3'!$M24</f>
        <v>2</v>
      </c>
      <c r="AS21" s="25">
        <f>'[4]KTĐ &amp;TN'!$L24</f>
        <v>7.5</v>
      </c>
      <c r="AT21" s="24" t="str">
        <f>'[4]KTĐ &amp;TN'!$M24</f>
        <v>B</v>
      </c>
      <c r="AU21" s="25">
        <f>'[4]KTĐ &amp;TN'!$N24</f>
        <v>3</v>
      </c>
      <c r="AV21" s="25">
        <f>[4]VKT!$K24</f>
        <v>8.6</v>
      </c>
      <c r="AW21" s="24" t="str">
        <f>[4]VKT!$L24</f>
        <v>A</v>
      </c>
      <c r="AX21" s="25">
        <f>[4]VKT!$M24</f>
        <v>4</v>
      </c>
      <c r="AY21" s="25">
        <f>[4]ĐCCT!$K24</f>
        <v>7.9</v>
      </c>
      <c r="AZ21" s="24" t="str">
        <f>[4]ĐCCT!$L24</f>
        <v>B</v>
      </c>
      <c r="BA21" s="25">
        <f>[4]ĐCCT!$M24</f>
        <v>3</v>
      </c>
      <c r="BB21" s="25">
        <f>[4]SBVL1!$K24</f>
        <v>8.4</v>
      </c>
      <c r="BC21" s="24" t="str">
        <f>[4]SBVL1!$L24</f>
        <v>B</v>
      </c>
      <c r="BD21" s="25">
        <f>[4]SBVL1!$M24</f>
        <v>3</v>
      </c>
      <c r="BE21" s="25">
        <f>[5]ĐLCMĐCSVN!$K24</f>
        <v>7.4</v>
      </c>
      <c r="BF21" s="24" t="str">
        <f>[5]ĐLCMĐCSVN!$L24</f>
        <v>B</v>
      </c>
      <c r="BG21" s="25">
        <f>[5]ĐLCMĐCSVN!$M24</f>
        <v>3</v>
      </c>
      <c r="BH21" s="25">
        <f>[5]SBVL2!$K24</f>
        <v>7.9</v>
      </c>
      <c r="BI21" s="24" t="str">
        <f>[5]SBVL2!$L24</f>
        <v>B</v>
      </c>
      <c r="BJ21" s="25">
        <f>[5]SBVL2!$M24</f>
        <v>3</v>
      </c>
      <c r="BK21" s="25">
        <f>'[5]VLXD&amp;TN'!$K24</f>
        <v>8.6999999999999993</v>
      </c>
      <c r="BL21" s="24" t="str">
        <f>'[5]VLXD&amp;TN'!$L24</f>
        <v>A</v>
      </c>
      <c r="BM21" s="25">
        <f>'[5]VLXD&amp;TN'!$M24</f>
        <v>4</v>
      </c>
      <c r="BN21" s="25">
        <f>[5]CKC1!$K24</f>
        <v>9.6999999999999993</v>
      </c>
      <c r="BO21" s="24" t="str">
        <f>[5]CKC1!$L24</f>
        <v>A</v>
      </c>
      <c r="BP21" s="25">
        <f>[5]CKC1!$M24</f>
        <v>4</v>
      </c>
      <c r="BQ21" s="25">
        <f>[5]PPNCKH!$K24</f>
        <v>8</v>
      </c>
      <c r="BR21" s="24" t="str">
        <f>[5]PPNCKH!$L24</f>
        <v>B</v>
      </c>
      <c r="BS21" s="25">
        <f>[5]PPNCKH!$M24</f>
        <v>3</v>
      </c>
      <c r="BT21" s="25">
        <f>'[5]Thuy luc'!$K24</f>
        <v>9.8000000000000007</v>
      </c>
      <c r="BU21" s="24" t="str">
        <f>'[5]Thuy luc'!$L24</f>
        <v>A</v>
      </c>
      <c r="BV21" s="25">
        <f>'[5]Thuy luc'!$M24</f>
        <v>4</v>
      </c>
      <c r="BW21" s="25">
        <f>'[5]Cơ hoc dat'!$K24</f>
        <v>7.9</v>
      </c>
      <c r="BX21" s="24" t="str">
        <f>'[5]Cơ hoc dat'!$L24</f>
        <v>B</v>
      </c>
      <c r="BY21" s="25">
        <f>'[5]Cơ hoc dat'!$M24</f>
        <v>3</v>
      </c>
      <c r="BZ21" s="25">
        <f>[5]Tracdia!$K24</f>
        <v>9</v>
      </c>
      <c r="CA21" s="24" t="str">
        <f>[5]Tracdia!$L24</f>
        <v>A</v>
      </c>
      <c r="CB21" s="25">
        <f>[5]Tracdia!$M24</f>
        <v>4</v>
      </c>
      <c r="CC21" s="25">
        <f>'[6]Nen mong'!$K24</f>
        <v>7.5</v>
      </c>
      <c r="CD21" s="24" t="str">
        <f>'[6]Nen mong'!$L24</f>
        <v>B</v>
      </c>
      <c r="CE21" s="25">
        <f>'[6]Nen mong'!$M24</f>
        <v>3</v>
      </c>
      <c r="CF21" s="25">
        <f>[6]CSKTN!$K24</f>
        <v>8</v>
      </c>
      <c r="CG21" s="24" t="str">
        <f>[6]CSKTN!$L24</f>
        <v>B</v>
      </c>
      <c r="CH21" s="25">
        <f>[6]CSKTN!$M24</f>
        <v>3</v>
      </c>
      <c r="CI21" s="25">
        <f>'[6]Soan Thao VB'!$K24</f>
        <v>8.3000000000000007</v>
      </c>
      <c r="CJ21" s="24" t="str">
        <f>'[6]Soan Thao VB'!$L24</f>
        <v>B</v>
      </c>
      <c r="CK21" s="25">
        <f>'[6]Soan Thao VB'!$M24</f>
        <v>3</v>
      </c>
      <c r="CL21" s="25">
        <f>[6]QLDA!$K24</f>
        <v>7.9</v>
      </c>
      <c r="CM21" s="24" t="str">
        <f>[6]QLDA!$L24</f>
        <v>B</v>
      </c>
      <c r="CN21" s="25">
        <f>[6]QLDA!$M24</f>
        <v>3</v>
      </c>
      <c r="CO21" s="25">
        <f>[6]CKC2!$K24</f>
        <v>8.8000000000000007</v>
      </c>
      <c r="CP21" s="24" t="str">
        <f>[6]CKC2!$L24</f>
        <v>A</v>
      </c>
      <c r="CQ21" s="25">
        <f>[6]CKC2!$M24</f>
        <v>4</v>
      </c>
      <c r="CR21" s="26">
        <v>8.6999999999999993</v>
      </c>
      <c r="CS21" s="27" t="s">
        <v>92</v>
      </c>
      <c r="CT21" s="26">
        <v>4</v>
      </c>
      <c r="CU21" s="26">
        <v>7.3</v>
      </c>
      <c r="CV21" s="27" t="s">
        <v>79</v>
      </c>
      <c r="CW21" s="26">
        <v>3</v>
      </c>
      <c r="CX21" s="26">
        <v>9</v>
      </c>
      <c r="CY21" s="27" t="s">
        <v>92</v>
      </c>
      <c r="CZ21" s="26">
        <v>4</v>
      </c>
      <c r="DA21" s="26">
        <v>8.1999999999999993</v>
      </c>
      <c r="DB21" s="27" t="s">
        <v>79</v>
      </c>
      <c r="DC21" s="26">
        <v>3</v>
      </c>
      <c r="DD21" s="26">
        <v>8.5</v>
      </c>
      <c r="DE21" s="27" t="s">
        <v>92</v>
      </c>
      <c r="DF21" s="26">
        <v>4</v>
      </c>
      <c r="DG21" s="25">
        <f>'[8]KCNBTCT&amp;ĐA'!$K23</f>
        <v>8.8000000000000007</v>
      </c>
      <c r="DH21" s="24" t="str">
        <f>'[8]KCNBTCT&amp;ĐA'!$L23</f>
        <v>A</v>
      </c>
      <c r="DI21" s="25">
        <f>'[8]KCNBTCT&amp;ĐA'!$M23</f>
        <v>4</v>
      </c>
      <c r="DJ21" s="25">
        <f>[8]MXD!$K23</f>
        <v>7.7</v>
      </c>
      <c r="DK21" s="24" t="str">
        <f>[8]MXD!$L23</f>
        <v>B</v>
      </c>
      <c r="DL21" s="25">
        <f>[8]MXD!$M23</f>
        <v>3</v>
      </c>
      <c r="DM21" s="25">
        <f>[8]KCBTCTULT!$K23</f>
        <v>8.8000000000000007</v>
      </c>
      <c r="DN21" s="24" t="str">
        <f>[8]KCBTCTULT!$L23</f>
        <v>A</v>
      </c>
      <c r="DO21" s="25">
        <f>[8]KCBTCTULT!$M23</f>
        <v>4</v>
      </c>
      <c r="DP21" s="25">
        <f>[8]ATLĐ!$K23</f>
        <v>8.6</v>
      </c>
      <c r="DQ21" s="24" t="str">
        <f>[8]ATLĐ!$L23</f>
        <v>A</v>
      </c>
      <c r="DR21" s="25">
        <f>[8]ATLĐ!$M23</f>
        <v>4</v>
      </c>
      <c r="DS21" s="25">
        <f>[8]KTTC1!$K23</f>
        <v>9</v>
      </c>
      <c r="DT21" s="24" t="str">
        <f>[8]KTTC1!$L23</f>
        <v>A</v>
      </c>
      <c r="DU21" s="25">
        <f>[8]KTTC1!$M23</f>
        <v>4</v>
      </c>
      <c r="DV21" s="25">
        <v>9.6999999999999993</v>
      </c>
      <c r="DW21" s="24" t="str">
        <f>[8]ĐLHCT!$L23</f>
        <v>A</v>
      </c>
      <c r="DX21" s="25">
        <f>[8]ĐLHCT!$M23</f>
        <v>4</v>
      </c>
      <c r="DY21" s="25">
        <f>'[9]KCT&amp;TN'!$K22</f>
        <v>9.4</v>
      </c>
      <c r="DZ21" s="24" t="str">
        <f>'[9]KCT&amp;TN'!$L22</f>
        <v>A</v>
      </c>
      <c r="EA21" s="25">
        <f>'[9]KCT&amp;TN'!$M22</f>
        <v>4</v>
      </c>
      <c r="EB21" s="25">
        <f>'[9]KCNT&amp;ĐA'!$K22</f>
        <v>9.6</v>
      </c>
      <c r="EC21" s="24" t="str">
        <f>'[9]KCNT&amp;ĐA'!$L22</f>
        <v>A</v>
      </c>
      <c r="ED21" s="25">
        <f>'[9]KCNT&amp;ĐA'!$M22</f>
        <v>4</v>
      </c>
      <c r="EE21" s="24">
        <f>[9]ÔDCT!$K22</f>
        <v>9.1</v>
      </c>
      <c r="EF21" s="24" t="str">
        <f>[9]ÔDCT!$L22</f>
        <v>A</v>
      </c>
      <c r="EG21" s="25">
        <f>[9]ÔDCT!$M22</f>
        <v>4</v>
      </c>
      <c r="EH21" s="25">
        <f>[9]KTXD.!$K22</f>
        <v>9.3000000000000007</v>
      </c>
      <c r="EI21" s="24" t="str">
        <f>[9]KTXD.!$L22</f>
        <v>A</v>
      </c>
      <c r="EJ21" s="25">
        <f>[9]KTXD.!$M22</f>
        <v>4</v>
      </c>
      <c r="EK21" s="25">
        <f>'[9]Cấp thoát nước'!$K22</f>
        <v>6.7</v>
      </c>
      <c r="EL21" s="24" t="str">
        <f>'[9]Cấp thoát nước'!$L22</f>
        <v>C</v>
      </c>
      <c r="EM21" s="25">
        <f>'[9]Cấp thoát nước'!$M22</f>
        <v>2</v>
      </c>
      <c r="EN21" s="25">
        <f>[9]TTCN!$G22</f>
        <v>9.5</v>
      </c>
      <c r="EO21" s="24" t="str">
        <f>[9]TTCN!$H22</f>
        <v>A</v>
      </c>
      <c r="EP21" s="25">
        <f>[9]TTCN!$I22</f>
        <v>4</v>
      </c>
      <c r="EQ21" s="25">
        <f>[10]KTTC2!$K22</f>
        <v>7.3</v>
      </c>
      <c r="ER21" s="25" t="str">
        <f>[10]KTTC2!$L22</f>
        <v>B</v>
      </c>
      <c r="ES21" s="25">
        <f>[10]KTTC2!$M22</f>
        <v>3</v>
      </c>
      <c r="ET21" s="25">
        <f>[10]TTCBKT!$G22</f>
        <v>9.5</v>
      </c>
      <c r="EU21" s="25" t="str">
        <f>[10]TTCBKT!$H22</f>
        <v>A</v>
      </c>
      <c r="EV21" s="25">
        <f>[10]TTCBKT!$I22</f>
        <v>4</v>
      </c>
      <c r="EW21" s="25">
        <f>[10]UDTH!$K22</f>
        <v>5.0999999999999996</v>
      </c>
      <c r="EX21" s="25" t="str">
        <f>[10]UDTH!$L22</f>
        <v>D</v>
      </c>
      <c r="EY21" s="25">
        <f>[10]UDTH!$M22</f>
        <v>1</v>
      </c>
      <c r="EZ21" s="25">
        <f>[10]TCTC!$K22</f>
        <v>6.6</v>
      </c>
      <c r="FA21" s="25" t="str">
        <f>[10]TCTC!$L22</f>
        <v>C</v>
      </c>
      <c r="FB21" s="25">
        <f>[10]TCTC!$M22</f>
        <v>2</v>
      </c>
      <c r="FC21" s="25">
        <f>'[10]Chuan doan'!$K22</f>
        <v>8.8000000000000007</v>
      </c>
      <c r="FD21" s="25" t="str">
        <f>'[10]Chuan doan'!$L22</f>
        <v>A</v>
      </c>
      <c r="FE21" s="25">
        <f>'[10]Chuan doan'!$M22</f>
        <v>4</v>
      </c>
      <c r="FF21" s="25">
        <f>[10]CTTV!$K22</f>
        <v>8.8000000000000007</v>
      </c>
      <c r="FG21" s="25" t="str">
        <f>[10]CTTV!$L22</f>
        <v>A</v>
      </c>
      <c r="FH21" s="25">
        <f>[10]CTTV!$M22</f>
        <v>4</v>
      </c>
      <c r="FI21" s="25">
        <f>[10]TNCT!$K22</f>
        <v>8.1999999999999993</v>
      </c>
      <c r="FJ21" s="25" t="str">
        <f>[10]TNCT!$L22</f>
        <v>B</v>
      </c>
      <c r="FK21" s="25">
        <f>[10]TNCT!$M22</f>
        <v>3</v>
      </c>
      <c r="FL21" s="25">
        <f>[10]TTTN!$G22</f>
        <v>9.1999999999999993</v>
      </c>
      <c r="FM21" s="25" t="str">
        <f>[10]TTTN!$H22</f>
        <v>A</v>
      </c>
      <c r="FN21" s="25">
        <f>[10]TTTN!$I22</f>
        <v>4</v>
      </c>
      <c r="FO21" s="25">
        <v>9.1999999999999993</v>
      </c>
      <c r="FP21" s="25" t="s">
        <v>92</v>
      </c>
      <c r="FQ21" s="25">
        <v>4</v>
      </c>
      <c r="FR21" s="28">
        <f>ROUND((H21*$F$7+K21*$I$7+N21*$L$7+Q21*$O$7+T21*$R$7+W21*$U$7+Z21*$X$7+AC21*$AA$7+AF21*$AD$7+AI21*$AG$7+AL21*$AJ$7+AO21*$AM$7+AR21*$AP$7+AU21*$AS$7+AX21*$AV$7+BA21*$AY$7+BD21*$BB$7+BG21*$BE$7+BJ21*$BH$7+BM21*$BK$7+BP21*$BN$7+BS21*$BQ$7+BV21*$BT$7+BY21*$BW$7+CB21*$BZ$7+CE21*$CC$7+CH21*$CF$7+CK21*$CI$7+CN21*$CL$7+CQ21*$CO$7+CT21*$CR$7+CW21*$CU$7+CZ21*$CX$7+DC21*$DA$7+DF21*$DD$7+DI21*$DG$7+DL21*$DJ$7+DO21*$DM$7+DR21*$DP$7+DU21*$DS$7+DX21*$DV$7+EA21*$DY$7+ED21*$EB$7+EG21*$EE$7+EJ21*$EH$7+EM21*$EK$7+EP21*$EN$7+ES21*$EQ$7+EV21*$ET$7+EY21*$EW$7+FB21*$EZ$7+FE21*$FC$7+FH21*$FF$7+FK21*$FI$7+FN21*$FL$7+FQ21*$FO$7)/$FR$7,2)</f>
        <v>3.34</v>
      </c>
      <c r="FS21" s="29">
        <f>ROUND((F21*$F$7+I21*$I$7+L21*$L$7+O21*$O$7+R21*$R$7+U21*$U$7+X21*$X$7+AA21*$AA$7+AD21*$AD$7+AG21*$AG$7+AJ21*$AJ$7+AM21*$AM$7+AP21*$AP$7+AS21*$AS$7+AV21*$AV$7+AY21*$AY$7+BB21*$BB$7+BE21*$BE$7+BH21*$BH$7+BK21*$BK$7+BN21*$BN$7+BQ21*$BQ$7+BT21*$BT$7+BW21*$BW$7+BZ21*$BZ$7+CC21*$CC$7+CF21*$CF$7+CI21*$CI$7+CL21*$CL$7+CO21*$CO$7+CR21*$CR$7+CU21*$CU$7+CX21*$CX$7+DA21*$DA$7+DD21*$DD$7+DG21*$DG$7+DJ21*$DJ$7+DM21*$DM$7+DP21*$DP$7+DS21*$DS$7+DV21*$DV$7+DY21*$DY$7+EB21*$EB$7+EE21*$EE$7+EH21*$EH$7+EK21*$EK$7+EN21*$EN$7+EQ21*$EQ$7+ET21*$ET$7+EW21*$EW$7+EZ21*$EZ$7+FC21*$FC$7+FF21*$FF$7+FI21*$FI$7+FL21*$FL$7+FO21*$FO$7)/$FR$7,2)</f>
        <v>8.18</v>
      </c>
      <c r="FT21" s="30" t="str">
        <f t="shared" si="0"/>
        <v>Giỏi</v>
      </c>
      <c r="FU21" s="31"/>
    </row>
    <row r="22" spans="1:178" ht="18.95" customHeight="1" x14ac:dyDescent="0.25">
      <c r="A22" s="18">
        <v>14</v>
      </c>
      <c r="B22" s="19" t="s">
        <v>127</v>
      </c>
      <c r="C22" s="20" t="s">
        <v>128</v>
      </c>
      <c r="D22" s="21" t="s">
        <v>129</v>
      </c>
      <c r="E22" s="22" t="s">
        <v>130</v>
      </c>
      <c r="F22" s="36">
        <v>5.8</v>
      </c>
      <c r="G22" s="27" t="s">
        <v>78</v>
      </c>
      <c r="H22" s="26">
        <v>2</v>
      </c>
      <c r="I22" s="25">
        <f>'[2]Tin học ĐC'!$K27</f>
        <v>6.1</v>
      </c>
      <c r="J22" s="24" t="str">
        <f>'[2]Tin học ĐC'!$L27</f>
        <v>C</v>
      </c>
      <c r="K22" s="25">
        <f>'[2]Tin học ĐC'!$M27</f>
        <v>2</v>
      </c>
      <c r="L22" s="26">
        <v>5.8</v>
      </c>
      <c r="M22" s="27" t="s">
        <v>78</v>
      </c>
      <c r="N22" s="26">
        <v>2</v>
      </c>
      <c r="O22" s="25">
        <f>'[2]Phap luat ĐC'!$K26</f>
        <v>5.9</v>
      </c>
      <c r="P22" s="24" t="str">
        <f>'[2]Phap luat ĐC'!$L26</f>
        <v>C</v>
      </c>
      <c r="Q22" s="25">
        <f>'[2]Phap luat ĐC'!$M26</f>
        <v>2</v>
      </c>
      <c r="R22" s="25">
        <f>'[2]Nguyen ly 1'!$K27</f>
        <v>5.8</v>
      </c>
      <c r="S22" s="24" t="str">
        <f>'[2]Nguyen ly 1'!$L27</f>
        <v>C</v>
      </c>
      <c r="T22" s="25">
        <f>'[2]Nguyen ly 1'!$M27</f>
        <v>2</v>
      </c>
      <c r="U22" s="25">
        <f>'[2]Toan CC A1'!$K26</f>
        <v>4.0999999999999996</v>
      </c>
      <c r="V22" s="24" t="str">
        <f>'[2]Toan CC A1'!$L26</f>
        <v>D</v>
      </c>
      <c r="W22" s="25">
        <f>'[2]Toan CC A1'!$M26</f>
        <v>1</v>
      </c>
      <c r="X22" s="26">
        <v>4.7</v>
      </c>
      <c r="Y22" s="27" t="s">
        <v>77</v>
      </c>
      <c r="Z22" s="26">
        <v>1</v>
      </c>
      <c r="AA22" s="25">
        <f>[3]CHCS!$K27</f>
        <v>5.3</v>
      </c>
      <c r="AB22" s="24" t="str">
        <f>[3]CHCS!$L27</f>
        <v>D</v>
      </c>
      <c r="AC22" s="25">
        <f>[3]CHCS!$M27</f>
        <v>1</v>
      </c>
      <c r="AD22" s="25">
        <f>'[3]Toan CC A2'!$K26</f>
        <v>4.5999999999999996</v>
      </c>
      <c r="AE22" s="24" t="str">
        <f>'[3]Toan CC A2'!$L26</f>
        <v>D</v>
      </c>
      <c r="AF22" s="25">
        <f>'[3]Toan CC A2'!$M26</f>
        <v>1</v>
      </c>
      <c r="AG22" s="25">
        <f>[3]XSTK!$K27</f>
        <v>4.5999999999999996</v>
      </c>
      <c r="AH22" s="24" t="str">
        <f>[3]XSTK!$L27</f>
        <v>D</v>
      </c>
      <c r="AI22" s="25">
        <f>[3]XSTK!$M27</f>
        <v>1</v>
      </c>
      <c r="AJ22" s="25">
        <f>[3]NL2!$K26</f>
        <v>6.8</v>
      </c>
      <c r="AK22" s="24" t="str">
        <f>[3]NL2!$L26</f>
        <v>C</v>
      </c>
      <c r="AL22" s="25">
        <f>[3]NL2!$M26</f>
        <v>2</v>
      </c>
      <c r="AM22" s="25">
        <f>[4]TTHCM!$K27</f>
        <v>5.8</v>
      </c>
      <c r="AN22" s="24" t="str">
        <f>[4]TTHCM!$L27</f>
        <v>C</v>
      </c>
      <c r="AO22" s="25">
        <f>[4]TTHCM!$M27</f>
        <v>2</v>
      </c>
      <c r="AP22" s="26">
        <v>6.9</v>
      </c>
      <c r="AQ22" s="27" t="s">
        <v>78</v>
      </c>
      <c r="AR22" s="26">
        <v>2</v>
      </c>
      <c r="AS22" s="25">
        <f>'[4]KTĐ &amp;TN'!$L27</f>
        <v>5.7</v>
      </c>
      <c r="AT22" s="24" t="str">
        <f>'[4]KTĐ &amp;TN'!$M27</f>
        <v>C</v>
      </c>
      <c r="AU22" s="25">
        <f>'[4]KTĐ &amp;TN'!$N27</f>
        <v>2</v>
      </c>
      <c r="AV22" s="26">
        <v>7.1</v>
      </c>
      <c r="AW22" s="27" t="s">
        <v>79</v>
      </c>
      <c r="AX22" s="26">
        <v>3</v>
      </c>
      <c r="AY22" s="25">
        <f>[4]ĐCCT!$K27</f>
        <v>7.6</v>
      </c>
      <c r="AZ22" s="24" t="str">
        <f>[4]ĐCCT!$L27</f>
        <v>B</v>
      </c>
      <c r="BA22" s="25">
        <f>[4]ĐCCT!$M27</f>
        <v>3</v>
      </c>
      <c r="BB22" s="26">
        <v>7</v>
      </c>
      <c r="BC22" s="27" t="s">
        <v>79</v>
      </c>
      <c r="BD22" s="26">
        <v>3</v>
      </c>
      <c r="BE22" s="25">
        <f>[5]ĐLCMĐCSVN!$K25</f>
        <v>7.2</v>
      </c>
      <c r="BF22" s="24" t="str">
        <f>[5]ĐLCMĐCSVN!$L25</f>
        <v>B</v>
      </c>
      <c r="BG22" s="25">
        <f>[5]ĐLCMĐCSVN!$M25</f>
        <v>3</v>
      </c>
      <c r="BH22" s="26">
        <v>5.2</v>
      </c>
      <c r="BI22" s="27" t="s">
        <v>77</v>
      </c>
      <c r="BJ22" s="26">
        <v>1</v>
      </c>
      <c r="BK22" s="25">
        <f>'[5]VLXD&amp;TN'!$K25</f>
        <v>6.4</v>
      </c>
      <c r="BL22" s="24" t="str">
        <f>'[5]VLXD&amp;TN'!$L25</f>
        <v>C</v>
      </c>
      <c r="BM22" s="25">
        <f>'[5]VLXD&amp;TN'!$M25</f>
        <v>2</v>
      </c>
      <c r="BN22" s="25">
        <f>[5]CKC1!$K25</f>
        <v>6.5</v>
      </c>
      <c r="BO22" s="24" t="str">
        <f>[5]CKC1!$L25</f>
        <v>C</v>
      </c>
      <c r="BP22" s="25">
        <f>[5]CKC1!$M25</f>
        <v>2</v>
      </c>
      <c r="BQ22" s="25">
        <f>[5]PPNCKH!$K25</f>
        <v>8.1999999999999993</v>
      </c>
      <c r="BR22" s="24" t="str">
        <f>[5]PPNCKH!$L25</f>
        <v>B</v>
      </c>
      <c r="BS22" s="25">
        <f>[5]PPNCKH!$M25</f>
        <v>3</v>
      </c>
      <c r="BT22" s="25">
        <f>'[5]Thuy luc'!$K25</f>
        <v>4.5999999999999996</v>
      </c>
      <c r="BU22" s="24" t="str">
        <f>'[5]Thuy luc'!$L25</f>
        <v>D</v>
      </c>
      <c r="BV22" s="25">
        <f>'[5]Thuy luc'!$M25</f>
        <v>1</v>
      </c>
      <c r="BW22" s="26">
        <v>5.7</v>
      </c>
      <c r="BX22" s="27" t="s">
        <v>78</v>
      </c>
      <c r="BY22" s="26">
        <v>2</v>
      </c>
      <c r="BZ22" s="25">
        <f>[5]Tracdia!$K25</f>
        <v>5.6</v>
      </c>
      <c r="CA22" s="24" t="str">
        <f>[5]Tracdia!$L25</f>
        <v>C</v>
      </c>
      <c r="CB22" s="25">
        <f>[5]Tracdia!$M25</f>
        <v>2</v>
      </c>
      <c r="CC22" s="25">
        <f>'[6]Nen mong'!$K25</f>
        <v>5.7</v>
      </c>
      <c r="CD22" s="24" t="str">
        <f>'[6]Nen mong'!$L25</f>
        <v>C</v>
      </c>
      <c r="CE22" s="25">
        <f>'[6]Nen mong'!$M25</f>
        <v>2</v>
      </c>
      <c r="CF22" s="25">
        <f>[6]CSKTN!$K25</f>
        <v>5.6</v>
      </c>
      <c r="CG22" s="24" t="str">
        <f>[6]CSKTN!$L25</f>
        <v>C</v>
      </c>
      <c r="CH22" s="25">
        <f>[6]CSKTN!$M25</f>
        <v>2</v>
      </c>
      <c r="CI22" s="25">
        <f>'[6]Soan Thao VB'!$K25</f>
        <v>7.3</v>
      </c>
      <c r="CJ22" s="24" t="str">
        <f>'[6]Soan Thao VB'!$L25</f>
        <v>B</v>
      </c>
      <c r="CK22" s="25">
        <f>'[6]Soan Thao VB'!$M25</f>
        <v>3</v>
      </c>
      <c r="CL22" s="25">
        <f>[6]QLDA!$K25</f>
        <v>7.6</v>
      </c>
      <c r="CM22" s="24" t="str">
        <f>[6]QLDA!$L25</f>
        <v>B</v>
      </c>
      <c r="CN22" s="25">
        <f>[6]QLDA!$M25</f>
        <v>3</v>
      </c>
      <c r="CO22" s="25">
        <f>[6]CKC2!$K25</f>
        <v>5.7</v>
      </c>
      <c r="CP22" s="24" t="str">
        <f>[6]CKC2!$L25</f>
        <v>C</v>
      </c>
      <c r="CQ22" s="25">
        <f>[6]CKC2!$M25</f>
        <v>2</v>
      </c>
      <c r="CR22" s="25">
        <f>'[7]KT&amp;ĐA'!$K26</f>
        <v>6.4</v>
      </c>
      <c r="CS22" s="24" t="str">
        <f>'[7]KT&amp;ĐA'!$L26</f>
        <v>C</v>
      </c>
      <c r="CT22" s="25">
        <f>'[7]KT&amp;ĐA'!$M26</f>
        <v>2</v>
      </c>
      <c r="CU22" s="25">
        <f>[7]TACN!$K26</f>
        <v>6.5</v>
      </c>
      <c r="CV22" s="24" t="str">
        <f>[7]TACN!$L26</f>
        <v>C</v>
      </c>
      <c r="CW22" s="25">
        <f>[7]TACN!$M26</f>
        <v>2</v>
      </c>
      <c r="CX22" s="25">
        <f>[7]VLKT!$K26</f>
        <v>7</v>
      </c>
      <c r="CY22" s="24" t="str">
        <f>[7]VLKT!$L27</f>
        <v>B</v>
      </c>
      <c r="CZ22" s="25">
        <f>[7]VLKT!$M27</f>
        <v>3</v>
      </c>
      <c r="DA22" s="26">
        <v>6.5</v>
      </c>
      <c r="DB22" s="27" t="s">
        <v>78</v>
      </c>
      <c r="DC22" s="26">
        <v>2</v>
      </c>
      <c r="DD22" s="25">
        <f>[7]KCBTCT!$K26</f>
        <v>6.5</v>
      </c>
      <c r="DE22" s="24" t="str">
        <f>[7]KCBTCT!$L26</f>
        <v>C</v>
      </c>
      <c r="DF22" s="25">
        <f>[7]KCBTCT!$M26</f>
        <v>2</v>
      </c>
      <c r="DG22" s="25">
        <f>'[8]KCNBTCT&amp;ĐA'!$K24</f>
        <v>4.5999999999999996</v>
      </c>
      <c r="DH22" s="24" t="str">
        <f>'[8]KCNBTCT&amp;ĐA'!$L24</f>
        <v>D</v>
      </c>
      <c r="DI22" s="25">
        <f>'[8]KCNBTCT&amp;ĐA'!$M24</f>
        <v>1</v>
      </c>
      <c r="DJ22" s="25">
        <f>[8]MXD!$K24</f>
        <v>5.5</v>
      </c>
      <c r="DK22" s="24" t="str">
        <f>[8]MXD!$L24</f>
        <v>C</v>
      </c>
      <c r="DL22" s="25">
        <f>[8]MXD!$M24</f>
        <v>2</v>
      </c>
      <c r="DM22" s="26">
        <v>7.1</v>
      </c>
      <c r="DN22" s="27" t="s">
        <v>79</v>
      </c>
      <c r="DO22" s="26">
        <v>3</v>
      </c>
      <c r="DP22" s="25">
        <f>[8]ATLĐ!$K24</f>
        <v>7.5</v>
      </c>
      <c r="DQ22" s="24" t="str">
        <f>[8]ATLĐ!$L24</f>
        <v>B</v>
      </c>
      <c r="DR22" s="25">
        <f>[8]ATLĐ!$M24</f>
        <v>3</v>
      </c>
      <c r="DS22" s="25">
        <f>[8]KTTC1!$K24</f>
        <v>6.6</v>
      </c>
      <c r="DT22" s="24" t="str">
        <f>[8]KTTC1!$L24</f>
        <v>C</v>
      </c>
      <c r="DU22" s="25">
        <f>[8]KTTC1!$M24</f>
        <v>2</v>
      </c>
      <c r="DV22" s="25">
        <f>[8]ĐLHCT!$K24</f>
        <v>7.6</v>
      </c>
      <c r="DW22" s="24" t="str">
        <f>[8]ĐLHCT!$L24</f>
        <v>B</v>
      </c>
      <c r="DX22" s="25">
        <f>[8]ĐLHCT!$M24</f>
        <v>3</v>
      </c>
      <c r="DY22" s="25">
        <f>'[9]KCT&amp;TN'!$K23</f>
        <v>6.4</v>
      </c>
      <c r="DZ22" s="24" t="str">
        <f>'[9]KCT&amp;TN'!$L23</f>
        <v>C</v>
      </c>
      <c r="EA22" s="25">
        <f>'[9]KCT&amp;TN'!$M23</f>
        <v>2</v>
      </c>
      <c r="EB22" s="25">
        <f>'[9]KCNT&amp;ĐA'!$K23</f>
        <v>8.3000000000000007</v>
      </c>
      <c r="EC22" s="24" t="str">
        <f>'[9]KCNT&amp;ĐA'!$L23</f>
        <v>B</v>
      </c>
      <c r="ED22" s="25">
        <f>'[9]KCNT&amp;ĐA'!$M23</f>
        <v>3</v>
      </c>
      <c r="EE22" s="27">
        <v>7.8</v>
      </c>
      <c r="EF22" s="27" t="s">
        <v>79</v>
      </c>
      <c r="EG22" s="26">
        <v>3</v>
      </c>
      <c r="EH22" s="25">
        <f>[9]KTXD.!$K23</f>
        <v>8.6999999999999993</v>
      </c>
      <c r="EI22" s="24" t="str">
        <f>[9]KTXD.!$L23</f>
        <v>A</v>
      </c>
      <c r="EJ22" s="25">
        <f>[9]KTXD.!$M23</f>
        <v>4</v>
      </c>
      <c r="EK22" s="25">
        <f>'[9]Cấp thoát nước'!$K23</f>
        <v>6.2</v>
      </c>
      <c r="EL22" s="24" t="str">
        <f>'[9]Cấp thoát nước'!$L23</f>
        <v>C</v>
      </c>
      <c r="EM22" s="25">
        <f>'[9]Cấp thoát nước'!$M23</f>
        <v>2</v>
      </c>
      <c r="EN22" s="25">
        <f>[9]TTCN!$G23</f>
        <v>7.4</v>
      </c>
      <c r="EO22" s="24" t="str">
        <f>[9]TTCN!$H23</f>
        <v>B</v>
      </c>
      <c r="EP22" s="25">
        <f>[9]TTCN!$I23</f>
        <v>3</v>
      </c>
      <c r="EQ22" s="25">
        <f>[10]KTTC2!$K23</f>
        <v>7.1</v>
      </c>
      <c r="ER22" s="25" t="str">
        <f>[10]KTTC2!$L23</f>
        <v>B</v>
      </c>
      <c r="ES22" s="25">
        <f>[10]KTTC2!$M23</f>
        <v>3</v>
      </c>
      <c r="ET22" s="25">
        <f>[10]TTCBKT!$G23</f>
        <v>8.5</v>
      </c>
      <c r="EU22" s="25" t="str">
        <f>[10]TTCBKT!$H23</f>
        <v>A</v>
      </c>
      <c r="EV22" s="25">
        <f>[10]TTCBKT!$I23</f>
        <v>4</v>
      </c>
      <c r="EW22" s="25">
        <f>[10]UDTH!$K23</f>
        <v>4.8</v>
      </c>
      <c r="EX22" s="25" t="str">
        <f>[10]UDTH!$L23</f>
        <v>D</v>
      </c>
      <c r="EY22" s="25">
        <f>[10]UDTH!$M23</f>
        <v>1</v>
      </c>
      <c r="EZ22" s="25">
        <f>[10]TCTC!$K23</f>
        <v>5.0999999999999996</v>
      </c>
      <c r="FA22" s="25" t="str">
        <f>[10]TCTC!$L23</f>
        <v>D</v>
      </c>
      <c r="FB22" s="25">
        <f>[10]TCTC!$M23</f>
        <v>1</v>
      </c>
      <c r="FC22" s="25">
        <f>'[10]Chuan doan'!$K23</f>
        <v>7.9</v>
      </c>
      <c r="FD22" s="25" t="str">
        <f>'[10]Chuan doan'!$L23</f>
        <v>B</v>
      </c>
      <c r="FE22" s="25">
        <f>'[10]Chuan doan'!$M23</f>
        <v>3</v>
      </c>
      <c r="FF22" s="25">
        <f>[10]CTTV!$K23</f>
        <v>7.2</v>
      </c>
      <c r="FG22" s="25" t="str">
        <f>[10]CTTV!$L23</f>
        <v>B</v>
      </c>
      <c r="FH22" s="25">
        <f>[10]CTTV!$M23</f>
        <v>3</v>
      </c>
      <c r="FI22" s="25">
        <f>[10]TNCT!$K23</f>
        <v>7.6</v>
      </c>
      <c r="FJ22" s="25" t="str">
        <f>[10]TNCT!$L23</f>
        <v>B</v>
      </c>
      <c r="FK22" s="25">
        <f>[10]TNCT!$M23</f>
        <v>3</v>
      </c>
      <c r="FL22" s="25">
        <f>[10]TTTN!$G23</f>
        <v>8.5</v>
      </c>
      <c r="FM22" s="25" t="str">
        <f>[10]TTTN!$H23</f>
        <v>A</v>
      </c>
      <c r="FN22" s="25">
        <f>[10]TTTN!$I23</f>
        <v>4</v>
      </c>
      <c r="FO22" s="102">
        <v>0</v>
      </c>
      <c r="FP22" s="102"/>
      <c r="FQ22" s="102">
        <v>0</v>
      </c>
      <c r="FR22" s="28">
        <f t="shared" si="1"/>
        <v>2.08</v>
      </c>
      <c r="FS22" s="29">
        <f t="shared" si="2"/>
        <v>5.98</v>
      </c>
      <c r="FT22" s="30" t="str">
        <f t="shared" si="0"/>
        <v>Trung bình</v>
      </c>
      <c r="FU22" s="31"/>
    </row>
    <row r="23" spans="1:178" ht="18.95" customHeight="1" x14ac:dyDescent="0.25">
      <c r="A23" s="18">
        <v>15</v>
      </c>
      <c r="B23" s="19" t="s">
        <v>131</v>
      </c>
      <c r="C23" s="20" t="s">
        <v>132</v>
      </c>
      <c r="D23" s="21" t="s">
        <v>133</v>
      </c>
      <c r="E23" s="22" t="s">
        <v>134</v>
      </c>
      <c r="F23" s="23">
        <f>[2]VLĐC!$K28</f>
        <v>5.4</v>
      </c>
      <c r="G23" s="24" t="str">
        <f>[2]VLĐC!$L28</f>
        <v>D</v>
      </c>
      <c r="H23" s="25">
        <f>[2]VLĐC!$M28</f>
        <v>1</v>
      </c>
      <c r="I23" s="25">
        <f>'[2]Tin học ĐC'!$K28</f>
        <v>5.7</v>
      </c>
      <c r="J23" s="24" t="str">
        <f>'[2]Tin học ĐC'!$L28</f>
        <v>C</v>
      </c>
      <c r="K23" s="25">
        <f>'[2]Tin học ĐC'!$M28</f>
        <v>2</v>
      </c>
      <c r="L23" s="25">
        <f>'[2]Hoa Dc'!$K28</f>
        <v>4.8</v>
      </c>
      <c r="M23" s="24" t="str">
        <f>'[2]Hoa Dc'!$L28</f>
        <v>D</v>
      </c>
      <c r="N23" s="25">
        <f>'[2]Hoa Dc'!$M28</f>
        <v>1</v>
      </c>
      <c r="O23" s="25">
        <f>'[2]Phap luat ĐC'!$K27</f>
        <v>5.9</v>
      </c>
      <c r="P23" s="24" t="str">
        <f>'[2]Phap luat ĐC'!$L27</f>
        <v>C</v>
      </c>
      <c r="Q23" s="25">
        <f>'[2]Phap luat ĐC'!$M27</f>
        <v>2</v>
      </c>
      <c r="R23" s="25">
        <f>'[2]Nguyen ly 1'!$K28</f>
        <v>6.4</v>
      </c>
      <c r="S23" s="24" t="str">
        <f>'[2]Nguyen ly 1'!$L28</f>
        <v>C</v>
      </c>
      <c r="T23" s="25">
        <f>'[2]Nguyen ly 1'!$M28</f>
        <v>2</v>
      </c>
      <c r="U23" s="26">
        <v>6.5</v>
      </c>
      <c r="V23" s="27" t="s">
        <v>78</v>
      </c>
      <c r="W23" s="26">
        <v>2</v>
      </c>
      <c r="X23" s="26">
        <v>5.5</v>
      </c>
      <c r="Y23" s="27" t="s">
        <v>78</v>
      </c>
      <c r="Z23" s="26">
        <v>2</v>
      </c>
      <c r="AA23" s="25">
        <f>[3]CHCS!$K28</f>
        <v>6.9</v>
      </c>
      <c r="AB23" s="24" t="str">
        <f>[3]CHCS!$L28</f>
        <v>C</v>
      </c>
      <c r="AC23" s="25">
        <f>[3]CHCS!$M28</f>
        <v>2</v>
      </c>
      <c r="AD23" s="25">
        <f>'[3]Toan CC A2'!$K27</f>
        <v>5.7</v>
      </c>
      <c r="AE23" s="24" t="str">
        <f>'[3]Toan CC A2'!$L27</f>
        <v>C</v>
      </c>
      <c r="AF23" s="25">
        <f>'[3]Toan CC A2'!$M27</f>
        <v>2</v>
      </c>
      <c r="AG23" s="26">
        <v>7.3</v>
      </c>
      <c r="AH23" s="27" t="s">
        <v>79</v>
      </c>
      <c r="AI23" s="26">
        <v>3</v>
      </c>
      <c r="AJ23" s="25">
        <f>[3]NL2!$K27</f>
        <v>7.5</v>
      </c>
      <c r="AK23" s="24" t="str">
        <f>[3]NL2!$L27</f>
        <v>B</v>
      </c>
      <c r="AL23" s="25">
        <f>[3]NL2!$M27</f>
        <v>3</v>
      </c>
      <c r="AM23" s="25">
        <f>[4]TTHCM!$K28</f>
        <v>7.1</v>
      </c>
      <c r="AN23" s="24" t="str">
        <f>[4]TTHCM!$L28</f>
        <v>B</v>
      </c>
      <c r="AO23" s="25">
        <f>[4]TTHCM!$M28</f>
        <v>3</v>
      </c>
      <c r="AP23" s="26">
        <v>5.0999999999999996</v>
      </c>
      <c r="AQ23" s="27" t="s">
        <v>77</v>
      </c>
      <c r="AR23" s="26">
        <v>1</v>
      </c>
      <c r="AS23" s="25">
        <f>'[4]KTĐ &amp;TN'!$L28</f>
        <v>6</v>
      </c>
      <c r="AT23" s="24" t="str">
        <f>'[4]KTĐ &amp;TN'!$M28</f>
        <v>C</v>
      </c>
      <c r="AU23" s="25">
        <f>'[4]KTĐ &amp;TN'!$N28</f>
        <v>2</v>
      </c>
      <c r="AV23" s="26">
        <v>9.3000000000000007</v>
      </c>
      <c r="AW23" s="27" t="s">
        <v>92</v>
      </c>
      <c r="AX23" s="26">
        <v>4</v>
      </c>
      <c r="AY23" s="25">
        <f>[4]ĐCCT!$K28</f>
        <v>7.2</v>
      </c>
      <c r="AZ23" s="24" t="str">
        <f>[4]ĐCCT!$L28</f>
        <v>B</v>
      </c>
      <c r="BA23" s="25">
        <f>[4]ĐCCT!$M28</f>
        <v>3</v>
      </c>
      <c r="BB23" s="26">
        <v>7</v>
      </c>
      <c r="BC23" s="27" t="s">
        <v>79</v>
      </c>
      <c r="BD23" s="26">
        <v>3</v>
      </c>
      <c r="BE23" s="25">
        <f>[5]ĐLCMĐCSVN!$K26</f>
        <v>7</v>
      </c>
      <c r="BF23" s="24" t="str">
        <f>[5]ĐLCMĐCSVN!$L26</f>
        <v>B</v>
      </c>
      <c r="BG23" s="25">
        <f>[5]ĐLCMĐCSVN!$M26</f>
        <v>3</v>
      </c>
      <c r="BH23" s="26">
        <v>7</v>
      </c>
      <c r="BI23" s="27" t="s">
        <v>79</v>
      </c>
      <c r="BJ23" s="26">
        <v>3</v>
      </c>
      <c r="BK23" s="25">
        <f>'[5]VLXD&amp;TN'!$K26</f>
        <v>8</v>
      </c>
      <c r="BL23" s="24" t="str">
        <f>'[5]VLXD&amp;TN'!$L26</f>
        <v>B</v>
      </c>
      <c r="BM23" s="25">
        <f>'[5]VLXD&amp;TN'!$M26</f>
        <v>3</v>
      </c>
      <c r="BN23" s="25">
        <f>[5]CKC1!$K26</f>
        <v>6.3</v>
      </c>
      <c r="BO23" s="24" t="str">
        <f>[5]CKC1!$L26</f>
        <v>C</v>
      </c>
      <c r="BP23" s="25">
        <f>[5]CKC1!$M26</f>
        <v>2</v>
      </c>
      <c r="BQ23" s="25">
        <f>[5]PPNCKH!$K26</f>
        <v>7.7</v>
      </c>
      <c r="BR23" s="24" t="str">
        <f>[5]PPNCKH!$L26</f>
        <v>B</v>
      </c>
      <c r="BS23" s="25">
        <f>[5]PPNCKH!$M26</f>
        <v>3</v>
      </c>
      <c r="BT23" s="25">
        <f>'[5]Thuy luc'!$K26</f>
        <v>4.8</v>
      </c>
      <c r="BU23" s="24" t="str">
        <f>'[5]Thuy luc'!$L26</f>
        <v>D</v>
      </c>
      <c r="BV23" s="25">
        <f>'[5]Thuy luc'!$M26</f>
        <v>1</v>
      </c>
      <c r="BW23" s="37">
        <v>3.9</v>
      </c>
      <c r="BX23" s="38" t="s">
        <v>111</v>
      </c>
      <c r="BY23" s="37">
        <v>0</v>
      </c>
      <c r="BZ23" s="25">
        <f>[5]Tracdia!$K26</f>
        <v>5.0999999999999996</v>
      </c>
      <c r="CA23" s="24" t="str">
        <f>[5]Tracdia!$L26</f>
        <v>D</v>
      </c>
      <c r="CB23" s="25">
        <f>[5]Tracdia!$M26</f>
        <v>1</v>
      </c>
      <c r="CC23" s="25">
        <f>'[6]Nen mong'!$K26</f>
        <v>5.4</v>
      </c>
      <c r="CD23" s="24" t="str">
        <f>'[6]Nen mong'!$L26</f>
        <v>D</v>
      </c>
      <c r="CE23" s="25">
        <f>'[6]Nen mong'!$M26</f>
        <v>1</v>
      </c>
      <c r="CF23" s="25">
        <f>[6]CSKTN!$K26</f>
        <v>6.7</v>
      </c>
      <c r="CG23" s="24" t="str">
        <f>[6]CSKTN!$L26</f>
        <v>C</v>
      </c>
      <c r="CH23" s="25">
        <f>[6]CSKTN!$M26</f>
        <v>2</v>
      </c>
      <c r="CI23" s="25">
        <f>'[6]Soan Thao VB'!$K26</f>
        <v>7.3</v>
      </c>
      <c r="CJ23" s="24" t="str">
        <f>'[6]Soan Thao VB'!$L26</f>
        <v>B</v>
      </c>
      <c r="CK23" s="25">
        <f>'[6]Soan Thao VB'!$M26</f>
        <v>3</v>
      </c>
      <c r="CL23" s="25">
        <f>[6]QLDA!$K26</f>
        <v>7.8</v>
      </c>
      <c r="CM23" s="24" t="str">
        <f>[6]QLDA!$L26</f>
        <v>B</v>
      </c>
      <c r="CN23" s="25">
        <f>[6]QLDA!$M26</f>
        <v>3</v>
      </c>
      <c r="CO23" s="25">
        <f>[6]CKC2!$K26</f>
        <v>6.1</v>
      </c>
      <c r="CP23" s="24" t="str">
        <f>[6]CKC2!$L26</f>
        <v>C</v>
      </c>
      <c r="CQ23" s="25">
        <f>[6]CKC2!$M26</f>
        <v>2</v>
      </c>
      <c r="CR23" s="25">
        <f>'[7]KT&amp;ĐA'!$K27</f>
        <v>7.7</v>
      </c>
      <c r="CS23" s="24" t="str">
        <f>'[7]KT&amp;ĐA'!$L27</f>
        <v>B</v>
      </c>
      <c r="CT23" s="25">
        <f>'[7]KT&amp;ĐA'!$M27</f>
        <v>3</v>
      </c>
      <c r="CU23" s="25">
        <f>[7]TACN!$K27</f>
        <v>6.4</v>
      </c>
      <c r="CV23" s="24" t="str">
        <f>[7]TACN!$L27</f>
        <v>C</v>
      </c>
      <c r="CW23" s="25">
        <f>[7]TACN!$M27</f>
        <v>2</v>
      </c>
      <c r="CX23" s="25">
        <f>[7]VLKT!$K27</f>
        <v>7.3</v>
      </c>
      <c r="CY23" s="24" t="str">
        <f>[7]VLKT!$L28</f>
        <v>B</v>
      </c>
      <c r="CZ23" s="25">
        <f>[7]VLKT!$M28</f>
        <v>3</v>
      </c>
      <c r="DA23" s="25">
        <f>[7]KCGD!$K27</f>
        <v>7</v>
      </c>
      <c r="DB23" s="24" t="str">
        <f>[7]KCGD!$L27</f>
        <v>B</v>
      </c>
      <c r="DC23" s="25">
        <f>[7]KCGD!$M27</f>
        <v>3</v>
      </c>
      <c r="DD23" s="25">
        <f>[7]KCBTCT!$K27</f>
        <v>6.6</v>
      </c>
      <c r="DE23" s="24" t="str">
        <f>[7]KCBTCT!$L27</f>
        <v>C</v>
      </c>
      <c r="DF23" s="25">
        <f>[7]KCBTCT!$M27</f>
        <v>2</v>
      </c>
      <c r="DG23" s="25">
        <f>'[8]KCNBTCT&amp;ĐA'!$K25</f>
        <v>4.9000000000000004</v>
      </c>
      <c r="DH23" s="24" t="str">
        <f>'[8]KCNBTCT&amp;ĐA'!$L25</f>
        <v>D</v>
      </c>
      <c r="DI23" s="25">
        <f>'[8]KCNBTCT&amp;ĐA'!$M25</f>
        <v>1</v>
      </c>
      <c r="DJ23" s="25">
        <f>[8]MXD!$K25</f>
        <v>6.9</v>
      </c>
      <c r="DK23" s="24" t="str">
        <f>[8]MXD!$L25</f>
        <v>C</v>
      </c>
      <c r="DL23" s="25">
        <f>[8]MXD!$M25</f>
        <v>2</v>
      </c>
      <c r="DM23" s="26">
        <v>7.1</v>
      </c>
      <c r="DN23" s="27" t="s">
        <v>79</v>
      </c>
      <c r="DO23" s="26">
        <v>3</v>
      </c>
      <c r="DP23" s="25">
        <f>[8]ATLĐ!$K25</f>
        <v>7.2</v>
      </c>
      <c r="DQ23" s="24" t="str">
        <f>[8]ATLĐ!$L25</f>
        <v>B</v>
      </c>
      <c r="DR23" s="25">
        <f>[8]ATLĐ!$M25</f>
        <v>3</v>
      </c>
      <c r="DS23" s="25">
        <f>[8]KTTC1!$K25</f>
        <v>6.9</v>
      </c>
      <c r="DT23" s="24" t="str">
        <f>[8]KTTC1!$L25</f>
        <v>C</v>
      </c>
      <c r="DU23" s="25">
        <f>[8]KTTC1!$M25</f>
        <v>2</v>
      </c>
      <c r="DV23" s="25">
        <f>[8]ĐLHCT!$K25</f>
        <v>7.9</v>
      </c>
      <c r="DW23" s="24" t="str">
        <f>[8]ĐLHCT!$L25</f>
        <v>B</v>
      </c>
      <c r="DX23" s="25">
        <f>[8]ĐLHCT!$M25</f>
        <v>3</v>
      </c>
      <c r="DY23" s="26">
        <v>9</v>
      </c>
      <c r="DZ23" s="27" t="s">
        <v>92</v>
      </c>
      <c r="EA23" s="26">
        <v>4</v>
      </c>
      <c r="EB23" s="25">
        <f>'[9]KCNT&amp;ĐA'!$K24</f>
        <v>8.6999999999999993</v>
      </c>
      <c r="EC23" s="24" t="str">
        <f>'[9]KCNT&amp;ĐA'!$L24</f>
        <v>A</v>
      </c>
      <c r="ED23" s="25">
        <f>'[9]KCNT&amp;ĐA'!$M24</f>
        <v>4</v>
      </c>
      <c r="EE23" s="24">
        <f>[9]ÔDCT!$K24</f>
        <v>6.2</v>
      </c>
      <c r="EF23" s="24" t="str">
        <f>[9]ÔDCT!$L24</f>
        <v>C</v>
      </c>
      <c r="EG23" s="25">
        <f>[9]ÔDCT!$M24</f>
        <v>2</v>
      </c>
      <c r="EH23" s="25">
        <f>[9]KTXD.!$K24</f>
        <v>8.8000000000000007</v>
      </c>
      <c r="EI23" s="24" t="str">
        <f>[9]KTXD.!$L24</f>
        <v>A</v>
      </c>
      <c r="EJ23" s="25">
        <f>[9]KTXD.!$M24</f>
        <v>4</v>
      </c>
      <c r="EK23" s="25">
        <f>'[9]Cấp thoát nước'!$K24</f>
        <v>6.4</v>
      </c>
      <c r="EL23" s="24" t="str">
        <f>'[9]Cấp thoát nước'!$L24</f>
        <v>C</v>
      </c>
      <c r="EM23" s="25">
        <f>'[9]Cấp thoát nước'!$M24</f>
        <v>2</v>
      </c>
      <c r="EN23" s="25">
        <f>[9]TTCN!$G24</f>
        <v>8.1999999999999993</v>
      </c>
      <c r="EO23" s="24" t="str">
        <f>[9]TTCN!$H24</f>
        <v>B</v>
      </c>
      <c r="EP23" s="25">
        <f>[9]TTCN!$I24</f>
        <v>3</v>
      </c>
      <c r="EQ23" s="25">
        <f>[10]KTTC2!$K24</f>
        <v>6.9</v>
      </c>
      <c r="ER23" s="25" t="str">
        <f>[10]KTTC2!$L24</f>
        <v>C</v>
      </c>
      <c r="ES23" s="25">
        <f>[10]KTTC2!$M24</f>
        <v>2</v>
      </c>
      <c r="ET23" s="25">
        <f>[10]TTCBKT!$G24</f>
        <v>9</v>
      </c>
      <c r="EU23" s="25" t="str">
        <f>[10]TTCBKT!$H24</f>
        <v>A</v>
      </c>
      <c r="EV23" s="25">
        <f>[10]TTCBKT!$I24</f>
        <v>4</v>
      </c>
      <c r="EW23" s="25">
        <f>[10]UDTH!$K24</f>
        <v>4.8</v>
      </c>
      <c r="EX23" s="25" t="str">
        <f>[10]UDTH!$L24</f>
        <v>D</v>
      </c>
      <c r="EY23" s="25">
        <f>[10]UDTH!$M24</f>
        <v>1</v>
      </c>
      <c r="EZ23" s="25">
        <f>[10]TCTC!$K24</f>
        <v>6.6</v>
      </c>
      <c r="FA23" s="25" t="str">
        <f>[10]TCTC!$L24</f>
        <v>C</v>
      </c>
      <c r="FB23" s="25">
        <f>[10]TCTC!$M24</f>
        <v>2</v>
      </c>
      <c r="FC23" s="25">
        <f>'[10]Chuan doan'!$K24</f>
        <v>7.7</v>
      </c>
      <c r="FD23" s="25" t="str">
        <f>'[10]Chuan doan'!$L24</f>
        <v>B</v>
      </c>
      <c r="FE23" s="25">
        <f>'[10]Chuan doan'!$M24</f>
        <v>3</v>
      </c>
      <c r="FF23" s="25">
        <f>[10]CTTV!$K24</f>
        <v>6.6</v>
      </c>
      <c r="FG23" s="25" t="str">
        <f>[10]CTTV!$L24</f>
        <v>C</v>
      </c>
      <c r="FH23" s="25">
        <f>[10]CTTV!$M24</f>
        <v>2</v>
      </c>
      <c r="FI23" s="25">
        <f>[10]TNCT!$K24</f>
        <v>7.6</v>
      </c>
      <c r="FJ23" s="25" t="str">
        <f>[10]TNCT!$L24</f>
        <v>B</v>
      </c>
      <c r="FK23" s="25">
        <f>[10]TNCT!$M24</f>
        <v>3</v>
      </c>
      <c r="FL23" s="25">
        <f>[10]TTTN!$G24</f>
        <v>8.6999999999999993</v>
      </c>
      <c r="FM23" s="25" t="str">
        <f>[10]TTTN!$H24</f>
        <v>A</v>
      </c>
      <c r="FN23" s="25">
        <f>[10]TTTN!$I24</f>
        <v>4</v>
      </c>
      <c r="FO23" s="25">
        <v>8.1999999999999993</v>
      </c>
      <c r="FP23" s="25" t="s">
        <v>79</v>
      </c>
      <c r="FQ23" s="25">
        <v>3</v>
      </c>
      <c r="FR23" s="28">
        <f t="shared" si="1"/>
        <v>2.4300000000000002</v>
      </c>
      <c r="FS23" s="29">
        <f t="shared" si="2"/>
        <v>6.9</v>
      </c>
      <c r="FT23" s="30" t="str">
        <f t="shared" si="0"/>
        <v>Trung bình</v>
      </c>
      <c r="FU23" s="31"/>
    </row>
    <row r="24" spans="1:178" ht="18.95" customHeight="1" x14ac:dyDescent="0.25">
      <c r="A24" s="18">
        <v>16</v>
      </c>
      <c r="B24" s="32" t="s">
        <v>135</v>
      </c>
      <c r="C24" s="33" t="s">
        <v>136</v>
      </c>
      <c r="D24" s="34" t="s">
        <v>133</v>
      </c>
      <c r="E24" s="35" t="s">
        <v>137</v>
      </c>
      <c r="F24" s="36">
        <v>6.6</v>
      </c>
      <c r="G24" s="27" t="s">
        <v>78</v>
      </c>
      <c r="H24" s="26">
        <v>2</v>
      </c>
      <c r="I24" s="25">
        <f>'[2]Tin học ĐC'!$K29</f>
        <v>5.4</v>
      </c>
      <c r="J24" s="24" t="str">
        <f>'[2]Tin học ĐC'!$L29</f>
        <v>D</v>
      </c>
      <c r="K24" s="25">
        <f>'[2]Tin học ĐC'!$M29</f>
        <v>1</v>
      </c>
      <c r="L24" s="26">
        <v>5.6</v>
      </c>
      <c r="M24" s="27" t="s">
        <v>78</v>
      </c>
      <c r="N24" s="26">
        <v>2</v>
      </c>
      <c r="O24" s="26">
        <v>6</v>
      </c>
      <c r="P24" s="27" t="s">
        <v>78</v>
      </c>
      <c r="Q24" s="26">
        <v>2</v>
      </c>
      <c r="R24" s="25">
        <f>'[2]Nguyen ly 1'!$K29</f>
        <v>6.3</v>
      </c>
      <c r="S24" s="24" t="str">
        <f>'[2]Nguyen ly 1'!$L29</f>
        <v>C</v>
      </c>
      <c r="T24" s="25">
        <f>'[2]Nguyen ly 1'!$M29</f>
        <v>2</v>
      </c>
      <c r="U24" s="26">
        <v>5</v>
      </c>
      <c r="V24" s="27" t="s">
        <v>77</v>
      </c>
      <c r="W24" s="26">
        <v>1</v>
      </c>
      <c r="X24" s="26">
        <v>4</v>
      </c>
      <c r="Y24" s="27" t="s">
        <v>77</v>
      </c>
      <c r="Z24" s="26">
        <v>1</v>
      </c>
      <c r="AA24" s="25">
        <f>[3]CHCS!$K29</f>
        <v>4.2</v>
      </c>
      <c r="AB24" s="24" t="str">
        <f>[3]CHCS!$L29</f>
        <v>D</v>
      </c>
      <c r="AC24" s="25">
        <f>[3]CHCS!$M29</f>
        <v>1</v>
      </c>
      <c r="AD24" s="26">
        <v>5.6</v>
      </c>
      <c r="AE24" s="27" t="s">
        <v>78</v>
      </c>
      <c r="AF24" s="26">
        <v>2</v>
      </c>
      <c r="AG24" s="26">
        <v>4.5999999999999996</v>
      </c>
      <c r="AH24" s="27" t="s">
        <v>77</v>
      </c>
      <c r="AI24" s="26">
        <v>1</v>
      </c>
      <c r="AJ24" s="25">
        <f>[3]NL2!$K28</f>
        <v>5.4</v>
      </c>
      <c r="AK24" s="24" t="str">
        <f>[3]NL2!$L28</f>
        <v>D</v>
      </c>
      <c r="AL24" s="25">
        <f>[3]NL2!$M28</f>
        <v>1</v>
      </c>
      <c r="AM24" s="25">
        <f>[4]TTHCM!$K29</f>
        <v>6.4</v>
      </c>
      <c r="AN24" s="24" t="str">
        <f>[4]TTHCM!$L29</f>
        <v>C</v>
      </c>
      <c r="AO24" s="25">
        <f>[4]TTHCM!$M29</f>
        <v>2</v>
      </c>
      <c r="AP24" s="26">
        <v>7</v>
      </c>
      <c r="AQ24" s="27" t="s">
        <v>79</v>
      </c>
      <c r="AR24" s="26">
        <v>3</v>
      </c>
      <c r="AS24" s="26">
        <v>6.8</v>
      </c>
      <c r="AT24" s="27" t="s">
        <v>78</v>
      </c>
      <c r="AU24" s="26">
        <v>2</v>
      </c>
      <c r="AV24" s="25">
        <f>[4]VKT!$K29</f>
        <v>7.1</v>
      </c>
      <c r="AW24" s="24" t="str">
        <f>[4]VKT!$L29</f>
        <v>B</v>
      </c>
      <c r="AX24" s="25">
        <f>[4]VKT!$M29</f>
        <v>3</v>
      </c>
      <c r="AY24" s="25">
        <f>[4]ĐCCT!$K29</f>
        <v>6.7</v>
      </c>
      <c r="AZ24" s="24" t="str">
        <f>[4]ĐCCT!$L29</f>
        <v>C</v>
      </c>
      <c r="BA24" s="25">
        <f>[4]ĐCCT!$M29</f>
        <v>2</v>
      </c>
      <c r="BB24" s="26">
        <v>5.0999999999999996</v>
      </c>
      <c r="BC24" s="27" t="s">
        <v>77</v>
      </c>
      <c r="BD24" s="26">
        <v>1</v>
      </c>
      <c r="BE24" s="25">
        <f>[5]ĐLCMĐCSVN!$K27</f>
        <v>5.3</v>
      </c>
      <c r="BF24" s="24" t="str">
        <f>[5]ĐLCMĐCSVN!$L27</f>
        <v>D</v>
      </c>
      <c r="BG24" s="25">
        <f>[5]ĐLCMĐCSVN!$M27</f>
        <v>1</v>
      </c>
      <c r="BH24" s="26">
        <v>5.9</v>
      </c>
      <c r="BI24" s="27" t="s">
        <v>78</v>
      </c>
      <c r="BJ24" s="26">
        <v>2</v>
      </c>
      <c r="BK24" s="25">
        <f>'[5]VLXD&amp;TN'!$K27</f>
        <v>6</v>
      </c>
      <c r="BL24" s="24" t="str">
        <f>'[5]VLXD&amp;TN'!$L27</f>
        <v>C</v>
      </c>
      <c r="BM24" s="25">
        <f>'[5]VLXD&amp;TN'!$M27</f>
        <v>2</v>
      </c>
      <c r="BN24" s="25">
        <f>[5]CKC1!$K27</f>
        <v>6.5</v>
      </c>
      <c r="BO24" s="24" t="str">
        <f>[5]CKC1!$L27</f>
        <v>C</v>
      </c>
      <c r="BP24" s="25">
        <f>[5]CKC1!$M27</f>
        <v>2</v>
      </c>
      <c r="BQ24" s="25">
        <f>[5]PPNCKH!$K27</f>
        <v>7.8</v>
      </c>
      <c r="BR24" s="24" t="str">
        <f>[5]PPNCKH!$L27</f>
        <v>B</v>
      </c>
      <c r="BS24" s="25">
        <f>[5]PPNCKH!$M27</f>
        <v>3</v>
      </c>
      <c r="BT24" s="25">
        <f>'[5]Thuy luc'!$K27</f>
        <v>4.8</v>
      </c>
      <c r="BU24" s="24" t="str">
        <f>'[5]Thuy luc'!$L27</f>
        <v>D</v>
      </c>
      <c r="BV24" s="25">
        <f>'[5]Thuy luc'!$M27</f>
        <v>1</v>
      </c>
      <c r="BW24" s="26">
        <v>5.3</v>
      </c>
      <c r="BX24" s="27" t="s">
        <v>77</v>
      </c>
      <c r="BY24" s="26">
        <v>1</v>
      </c>
      <c r="BZ24" s="25">
        <f>[5]Tracdia!$K27</f>
        <v>5.2</v>
      </c>
      <c r="CA24" s="24" t="str">
        <f>[5]Tracdia!$L27</f>
        <v>D</v>
      </c>
      <c r="CB24" s="25">
        <f>[5]Tracdia!$M27</f>
        <v>1</v>
      </c>
      <c r="CC24" s="25">
        <f>'[6]Nen mong'!$K27</f>
        <v>6.2</v>
      </c>
      <c r="CD24" s="24" t="str">
        <f>'[6]Nen mong'!$L27</f>
        <v>C</v>
      </c>
      <c r="CE24" s="25">
        <f>'[6]Nen mong'!$M27</f>
        <v>2</v>
      </c>
      <c r="CF24" s="26">
        <v>6.2</v>
      </c>
      <c r="CG24" s="27" t="s">
        <v>78</v>
      </c>
      <c r="CH24" s="26">
        <v>2</v>
      </c>
      <c r="CI24" s="25">
        <f>'[6]Soan Thao VB'!$K27</f>
        <v>5.8</v>
      </c>
      <c r="CJ24" s="24" t="str">
        <f>'[6]Soan Thao VB'!$L27</f>
        <v>C</v>
      </c>
      <c r="CK24" s="25">
        <f>'[6]Soan Thao VB'!$M27</f>
        <v>2</v>
      </c>
      <c r="CL24" s="25">
        <f>[6]QLDA!$K27</f>
        <v>4.5</v>
      </c>
      <c r="CM24" s="24" t="str">
        <f>[6]QLDA!$L27</f>
        <v>D</v>
      </c>
      <c r="CN24" s="25">
        <f>[6]QLDA!$M27</f>
        <v>1</v>
      </c>
      <c r="CO24" s="26">
        <v>4.2</v>
      </c>
      <c r="CP24" s="27" t="s">
        <v>77</v>
      </c>
      <c r="CQ24" s="26">
        <v>1</v>
      </c>
      <c r="CR24" s="25">
        <f>'[7]KT&amp;ĐA'!$K28</f>
        <v>7.3</v>
      </c>
      <c r="CS24" s="24" t="str">
        <f>'[7]KT&amp;ĐA'!$L28</f>
        <v>B</v>
      </c>
      <c r="CT24" s="25">
        <f>'[7]KT&amp;ĐA'!$M28</f>
        <v>3</v>
      </c>
      <c r="CU24" s="25">
        <f>[7]TACN!$K28</f>
        <v>5.8</v>
      </c>
      <c r="CV24" s="24" t="str">
        <f>[7]TACN!$L28</f>
        <v>C</v>
      </c>
      <c r="CW24" s="25">
        <f>[7]TACN!$M28</f>
        <v>2</v>
      </c>
      <c r="CX24" s="25">
        <f>[7]VLKT!$K28</f>
        <v>7.8</v>
      </c>
      <c r="CY24" s="24" t="str">
        <f>[7]VLKT!$L29</f>
        <v>B</v>
      </c>
      <c r="CZ24" s="25">
        <f>[7]VLKT!$M29</f>
        <v>3</v>
      </c>
      <c r="DA24" s="26">
        <f>[7]KCGD!$K28</f>
        <v>3.6</v>
      </c>
      <c r="DB24" s="27" t="str">
        <f>[7]KCGD!$L28</f>
        <v>F</v>
      </c>
      <c r="DC24" s="26">
        <f>[7]KCGD!$M28</f>
        <v>0</v>
      </c>
      <c r="DD24" s="25">
        <f>[7]KCBTCT!$K28</f>
        <v>5.3</v>
      </c>
      <c r="DE24" s="24" t="str">
        <f>[7]KCBTCT!$L28</f>
        <v>D</v>
      </c>
      <c r="DF24" s="25">
        <f>[7]KCBTCT!$M28</f>
        <v>1</v>
      </c>
      <c r="DG24" s="26">
        <v>6.5</v>
      </c>
      <c r="DH24" s="27" t="s">
        <v>78</v>
      </c>
      <c r="DI24" s="26">
        <v>2</v>
      </c>
      <c r="DJ24" s="25">
        <f>[8]MXD!$K26</f>
        <v>4.8</v>
      </c>
      <c r="DK24" s="24" t="str">
        <f>[8]MXD!$L26</f>
        <v>D</v>
      </c>
      <c r="DL24" s="25">
        <f>[8]MXD!$M26</f>
        <v>1</v>
      </c>
      <c r="DM24" s="26">
        <v>6.6</v>
      </c>
      <c r="DN24" s="27" t="s">
        <v>78</v>
      </c>
      <c r="DO24" s="26">
        <v>2</v>
      </c>
      <c r="DP24" s="26">
        <v>6</v>
      </c>
      <c r="DQ24" s="27" t="s">
        <v>78</v>
      </c>
      <c r="DR24" s="26">
        <v>2</v>
      </c>
      <c r="DS24" s="25">
        <f>[8]KTTC1!$K26</f>
        <v>4.2</v>
      </c>
      <c r="DT24" s="24" t="str">
        <f>[8]KTTC1!$L26</f>
        <v>D</v>
      </c>
      <c r="DU24" s="25">
        <f>[8]KTTC1!$M26</f>
        <v>1</v>
      </c>
      <c r="DV24" s="25">
        <f>[8]ĐLHCT!$K26</f>
        <v>7.5</v>
      </c>
      <c r="DW24" s="24" t="str">
        <f>[8]ĐLHCT!$L26</f>
        <v>B</v>
      </c>
      <c r="DX24" s="25">
        <f>[8]ĐLHCT!$M26</f>
        <v>3</v>
      </c>
      <c r="DY24" s="26">
        <v>7.8</v>
      </c>
      <c r="DZ24" s="27" t="s">
        <v>79</v>
      </c>
      <c r="EA24" s="26">
        <v>3</v>
      </c>
      <c r="EB24" s="26">
        <v>7.7</v>
      </c>
      <c r="EC24" s="27" t="s">
        <v>79</v>
      </c>
      <c r="ED24" s="26">
        <v>3</v>
      </c>
      <c r="EE24" s="24">
        <f>[9]ÔDCT!$K25</f>
        <v>5.4</v>
      </c>
      <c r="EF24" s="24" t="str">
        <f>[9]ÔDCT!$L25</f>
        <v>D</v>
      </c>
      <c r="EG24" s="25">
        <f>[9]ÔDCT!$M25</f>
        <v>1</v>
      </c>
      <c r="EH24" s="25">
        <f>[9]KTXD.!$K25</f>
        <v>8.1</v>
      </c>
      <c r="EI24" s="24" t="str">
        <f>[9]KTXD.!$L25</f>
        <v>B</v>
      </c>
      <c r="EJ24" s="25">
        <f>[9]KTXD.!$M25</f>
        <v>3</v>
      </c>
      <c r="EK24" s="25">
        <f>'[9]Cấp thoát nước'!$K25</f>
        <v>4.4000000000000004</v>
      </c>
      <c r="EL24" s="24" t="str">
        <f>'[9]Cấp thoát nước'!$L25</f>
        <v>D</v>
      </c>
      <c r="EM24" s="25">
        <f>'[9]Cấp thoát nước'!$M25</f>
        <v>1</v>
      </c>
      <c r="EN24" s="26">
        <v>8.1999999999999993</v>
      </c>
      <c r="EO24" s="27" t="s">
        <v>79</v>
      </c>
      <c r="EP24" s="26">
        <v>3</v>
      </c>
      <c r="EQ24" s="26">
        <v>8.1</v>
      </c>
      <c r="ER24" s="26" t="s">
        <v>79</v>
      </c>
      <c r="ES24" s="26">
        <v>3</v>
      </c>
      <c r="ET24" s="25">
        <f>[10]TTCBKT!$G25</f>
        <v>8.5</v>
      </c>
      <c r="EU24" s="25" t="str">
        <f>[10]TTCBKT!$H25</f>
        <v>A</v>
      </c>
      <c r="EV24" s="25">
        <f>[10]TTCBKT!$I25</f>
        <v>4</v>
      </c>
      <c r="EW24" s="25">
        <f>[10]UDTH!$K25</f>
        <v>5.0999999999999996</v>
      </c>
      <c r="EX24" s="25" t="str">
        <f>[10]UDTH!$L25</f>
        <v>D</v>
      </c>
      <c r="EY24" s="25">
        <f>[10]UDTH!$M25</f>
        <v>1</v>
      </c>
      <c r="EZ24" s="26">
        <v>6.1</v>
      </c>
      <c r="FA24" s="26" t="s">
        <v>78</v>
      </c>
      <c r="FB24" s="26">
        <v>2</v>
      </c>
      <c r="FC24" s="25">
        <f>'[10]Chuan doan'!$K25</f>
        <v>7.4</v>
      </c>
      <c r="FD24" s="25" t="str">
        <f>'[10]Chuan doan'!$L25</f>
        <v>B</v>
      </c>
      <c r="FE24" s="25">
        <f>'[10]Chuan doan'!$M25</f>
        <v>3</v>
      </c>
      <c r="FF24" s="25">
        <f>[10]CTTV!$K25</f>
        <v>8.3000000000000007</v>
      </c>
      <c r="FG24" s="25" t="str">
        <f>[10]CTTV!$L25</f>
        <v>B</v>
      </c>
      <c r="FH24" s="25">
        <f>[10]CTTV!$M25</f>
        <v>3</v>
      </c>
      <c r="FI24" s="25">
        <f>[10]TNCT!$K25</f>
        <v>7.2</v>
      </c>
      <c r="FJ24" s="25" t="str">
        <f>[10]TNCT!$L25</f>
        <v>B</v>
      </c>
      <c r="FK24" s="25">
        <f>[10]TNCT!$M25</f>
        <v>3</v>
      </c>
      <c r="FL24" s="25">
        <f>[10]TTTN!$G25</f>
        <v>8.8000000000000007</v>
      </c>
      <c r="FM24" s="25" t="str">
        <f>[10]TTTN!$H25</f>
        <v>A</v>
      </c>
      <c r="FN24" s="25">
        <f>[10]TTTN!$I25</f>
        <v>4</v>
      </c>
      <c r="FO24" s="25">
        <v>6</v>
      </c>
      <c r="FP24" s="25" t="s">
        <v>78</v>
      </c>
      <c r="FQ24" s="25">
        <v>2</v>
      </c>
      <c r="FR24" s="28">
        <f t="shared" si="1"/>
        <v>1.98</v>
      </c>
      <c r="FS24" s="29">
        <f t="shared" si="2"/>
        <v>6.19</v>
      </c>
      <c r="FT24" s="30" t="str">
        <f t="shared" si="0"/>
        <v>Trung bình</v>
      </c>
      <c r="FU24" s="31"/>
    </row>
    <row r="25" spans="1:178" ht="18.95" customHeight="1" x14ac:dyDescent="0.25">
      <c r="A25" s="18">
        <v>17</v>
      </c>
      <c r="B25" s="19" t="s">
        <v>138</v>
      </c>
      <c r="C25" s="20" t="s">
        <v>136</v>
      </c>
      <c r="D25" s="21" t="s">
        <v>133</v>
      </c>
      <c r="E25" s="22" t="s">
        <v>139</v>
      </c>
      <c r="F25" s="36">
        <v>4</v>
      </c>
      <c r="G25" s="27" t="s">
        <v>77</v>
      </c>
      <c r="H25" s="26">
        <v>1</v>
      </c>
      <c r="I25" s="25">
        <f>'[2]Tin học ĐC'!$K30</f>
        <v>5.4</v>
      </c>
      <c r="J25" s="24" t="str">
        <f>'[2]Tin học ĐC'!$L30</f>
        <v>D</v>
      </c>
      <c r="K25" s="25">
        <f>'[2]Tin học ĐC'!$M30</f>
        <v>1</v>
      </c>
      <c r="L25" s="26">
        <v>5.5</v>
      </c>
      <c r="M25" s="27" t="s">
        <v>78</v>
      </c>
      <c r="N25" s="26">
        <v>2</v>
      </c>
      <c r="O25" s="26">
        <v>6.6</v>
      </c>
      <c r="P25" s="27" t="str">
        <f>'[2]Phap luat ĐC'!$L29</f>
        <v>C</v>
      </c>
      <c r="Q25" s="26">
        <f>'[2]Phap luat ĐC'!$M29</f>
        <v>2</v>
      </c>
      <c r="R25" s="25">
        <f>'[2]Nguyen ly 1'!$K30</f>
        <v>6.3</v>
      </c>
      <c r="S25" s="24" t="str">
        <f>'[2]Nguyen ly 1'!$L30</f>
        <v>C</v>
      </c>
      <c r="T25" s="25">
        <f>'[2]Nguyen ly 1'!$M30</f>
        <v>2</v>
      </c>
      <c r="U25" s="26">
        <v>4</v>
      </c>
      <c r="V25" s="27" t="s">
        <v>77</v>
      </c>
      <c r="W25" s="26">
        <v>1</v>
      </c>
      <c r="X25" s="26">
        <v>4.5</v>
      </c>
      <c r="Y25" s="27" t="s">
        <v>77</v>
      </c>
      <c r="Z25" s="26">
        <v>1</v>
      </c>
      <c r="AA25" s="25">
        <f>[3]CHCS!$K30</f>
        <v>5.7</v>
      </c>
      <c r="AB25" s="24" t="str">
        <f>[3]CHCS!$L30</f>
        <v>C</v>
      </c>
      <c r="AC25" s="25">
        <f>[3]CHCS!$M30</f>
        <v>2</v>
      </c>
      <c r="AD25" s="26">
        <v>7.4</v>
      </c>
      <c r="AE25" s="27" t="s">
        <v>79</v>
      </c>
      <c r="AF25" s="26">
        <v>3</v>
      </c>
      <c r="AG25" s="25">
        <f>[3]XSTK!$K30</f>
        <v>5.5</v>
      </c>
      <c r="AH25" s="24" t="str">
        <f>[3]XSTK!$L30</f>
        <v>C</v>
      </c>
      <c r="AI25" s="25">
        <f>[3]XSTK!$M30</f>
        <v>2</v>
      </c>
      <c r="AJ25" s="25">
        <f>[3]NL2!$K29</f>
        <v>6.1</v>
      </c>
      <c r="AK25" s="24" t="str">
        <f>[3]NL2!$L29</f>
        <v>C</v>
      </c>
      <c r="AL25" s="25">
        <f>[3]NL2!$M29</f>
        <v>2</v>
      </c>
      <c r="AM25" s="25">
        <f>[4]TTHCM!$K30</f>
        <v>6.2</v>
      </c>
      <c r="AN25" s="24" t="str">
        <f>[4]TTHCM!$L30</f>
        <v>C</v>
      </c>
      <c r="AO25" s="25">
        <f>[4]TTHCM!$M30</f>
        <v>2</v>
      </c>
      <c r="AP25" s="25">
        <f>'[4]Toan A3'!$K30</f>
        <v>5.4</v>
      </c>
      <c r="AQ25" s="24" t="str">
        <f>'[4]Toan A3'!$L30</f>
        <v>D</v>
      </c>
      <c r="AR25" s="25">
        <f>'[4]Toan A3'!$M30</f>
        <v>1</v>
      </c>
      <c r="AS25" s="25">
        <f>'[4]KTĐ &amp;TN'!$L30</f>
        <v>4.0999999999999996</v>
      </c>
      <c r="AT25" s="24" t="str">
        <f>'[4]KTĐ &amp;TN'!$M30</f>
        <v>D</v>
      </c>
      <c r="AU25" s="25">
        <f>'[4]KTĐ &amp;TN'!$N30</f>
        <v>1</v>
      </c>
      <c r="AV25" s="25">
        <f>[4]VKT!$K30</f>
        <v>7.6</v>
      </c>
      <c r="AW25" s="24" t="str">
        <f>[4]VKT!$L30</f>
        <v>B</v>
      </c>
      <c r="AX25" s="25">
        <f>[4]VKT!$M30</f>
        <v>3</v>
      </c>
      <c r="AY25" s="25">
        <f>[4]ĐCCT!$K30</f>
        <v>6.3</v>
      </c>
      <c r="AZ25" s="24" t="str">
        <f>[4]ĐCCT!$L30</f>
        <v>C</v>
      </c>
      <c r="BA25" s="25">
        <f>[4]ĐCCT!$M30</f>
        <v>2</v>
      </c>
      <c r="BB25" s="26">
        <v>6.4</v>
      </c>
      <c r="BC25" s="27" t="s">
        <v>78</v>
      </c>
      <c r="BD25" s="26">
        <v>2</v>
      </c>
      <c r="BE25" s="25">
        <f>[5]ĐLCMĐCSVN!$K28</f>
        <v>5.6</v>
      </c>
      <c r="BF25" s="24" t="str">
        <f>[5]ĐLCMĐCSVN!$L28</f>
        <v>C</v>
      </c>
      <c r="BG25" s="25">
        <f>[5]ĐLCMĐCSVN!$M28</f>
        <v>2</v>
      </c>
      <c r="BH25" s="26">
        <v>5.5</v>
      </c>
      <c r="BI25" s="27" t="s">
        <v>78</v>
      </c>
      <c r="BJ25" s="26">
        <v>2</v>
      </c>
      <c r="BK25" s="25">
        <f>'[5]VLXD&amp;TN'!$K28</f>
        <v>5.0999999999999996</v>
      </c>
      <c r="BL25" s="24" t="str">
        <f>'[5]VLXD&amp;TN'!$L28</f>
        <v>D</v>
      </c>
      <c r="BM25" s="25">
        <f>'[5]VLXD&amp;TN'!$M28</f>
        <v>1</v>
      </c>
      <c r="BN25" s="25">
        <f>[5]CKC1!$K28</f>
        <v>6.3</v>
      </c>
      <c r="BO25" s="24" t="str">
        <f>[5]CKC1!$L28</f>
        <v>C</v>
      </c>
      <c r="BP25" s="25">
        <f>[5]CKC1!$M28</f>
        <v>2</v>
      </c>
      <c r="BQ25" s="25">
        <f>[5]PPNCKH!$K28</f>
        <v>7</v>
      </c>
      <c r="BR25" s="24" t="str">
        <f>[5]PPNCKH!$L28</f>
        <v>B</v>
      </c>
      <c r="BS25" s="25">
        <f>[5]PPNCKH!$M28</f>
        <v>3</v>
      </c>
      <c r="BT25" s="25">
        <f>'[5]Thuy luc'!$K28</f>
        <v>4.5</v>
      </c>
      <c r="BU25" s="24" t="str">
        <f>'[5]Thuy luc'!$L28</f>
        <v>D</v>
      </c>
      <c r="BV25" s="25">
        <f>'[5]Thuy luc'!$M28</f>
        <v>1</v>
      </c>
      <c r="BW25" s="26">
        <v>6.3</v>
      </c>
      <c r="BX25" s="27" t="s">
        <v>78</v>
      </c>
      <c r="BY25" s="26">
        <v>2</v>
      </c>
      <c r="BZ25" s="25">
        <f>[5]Tracdia!$K28</f>
        <v>5.0999999999999996</v>
      </c>
      <c r="CA25" s="24" t="str">
        <f>[5]Tracdia!$L28</f>
        <v>D</v>
      </c>
      <c r="CB25" s="25">
        <f>[5]Tracdia!$M28</f>
        <v>1</v>
      </c>
      <c r="CC25" s="25">
        <f>'[6]Nen mong'!$K28</f>
        <v>4.7</v>
      </c>
      <c r="CD25" s="24" t="str">
        <f>'[6]Nen mong'!$L28</f>
        <v>D</v>
      </c>
      <c r="CE25" s="25">
        <f>'[6]Nen mong'!$M28</f>
        <v>1</v>
      </c>
      <c r="CF25" s="26">
        <v>6.2</v>
      </c>
      <c r="CG25" s="27" t="s">
        <v>78</v>
      </c>
      <c r="CH25" s="26">
        <v>2</v>
      </c>
      <c r="CI25" s="26">
        <v>7.6</v>
      </c>
      <c r="CJ25" s="27" t="s">
        <v>79</v>
      </c>
      <c r="CK25" s="26">
        <v>3</v>
      </c>
      <c r="CL25" s="25">
        <f>[6]QLDA!$K28</f>
        <v>6</v>
      </c>
      <c r="CM25" s="24" t="str">
        <f>[6]QLDA!$L28</f>
        <v>C</v>
      </c>
      <c r="CN25" s="25">
        <f>[6]QLDA!$M28</f>
        <v>2</v>
      </c>
      <c r="CO25" s="26">
        <v>4.2</v>
      </c>
      <c r="CP25" s="27" t="s">
        <v>77</v>
      </c>
      <c r="CQ25" s="26">
        <v>1</v>
      </c>
      <c r="CR25" s="25">
        <f>'[7]KT&amp;ĐA'!$K29</f>
        <v>6.6</v>
      </c>
      <c r="CS25" s="24" t="str">
        <f>'[7]KT&amp;ĐA'!$L29</f>
        <v>C</v>
      </c>
      <c r="CT25" s="25">
        <f>'[7]KT&amp;ĐA'!$M29</f>
        <v>2</v>
      </c>
      <c r="CU25" s="25">
        <f>[7]TACN!$K29</f>
        <v>6</v>
      </c>
      <c r="CV25" s="24" t="str">
        <f>[7]TACN!$L29</f>
        <v>C</v>
      </c>
      <c r="CW25" s="25">
        <f>[7]TACN!$M29</f>
        <v>2</v>
      </c>
      <c r="CX25" s="25">
        <f>[7]VLKT!$K29</f>
        <v>7.5</v>
      </c>
      <c r="CY25" s="24" t="str">
        <f>[7]VLKT!$L30</f>
        <v>A</v>
      </c>
      <c r="CZ25" s="25">
        <f>[7]VLKT!$M30</f>
        <v>4</v>
      </c>
      <c r="DA25" s="26">
        <v>7.2</v>
      </c>
      <c r="DB25" s="27" t="s">
        <v>79</v>
      </c>
      <c r="DC25" s="26">
        <v>3</v>
      </c>
      <c r="DD25" s="25">
        <f>[7]KCBTCT!$K29</f>
        <v>5.3</v>
      </c>
      <c r="DE25" s="24" t="str">
        <f>[7]KCBTCT!$L29</f>
        <v>D</v>
      </c>
      <c r="DF25" s="25">
        <f>[7]KCBTCT!$M29</f>
        <v>1</v>
      </c>
      <c r="DG25" s="26">
        <v>7.8</v>
      </c>
      <c r="DH25" s="27" t="s">
        <v>79</v>
      </c>
      <c r="DI25" s="26">
        <v>3</v>
      </c>
      <c r="DJ25" s="25">
        <f>[8]MXD!$K27</f>
        <v>6.2</v>
      </c>
      <c r="DK25" s="24" t="str">
        <f>[8]MXD!$L27</f>
        <v>C</v>
      </c>
      <c r="DL25" s="25">
        <f>[8]MXD!$M27</f>
        <v>2</v>
      </c>
      <c r="DM25" s="25">
        <f>[8]KCBTCTULT!$K27</f>
        <v>7.1</v>
      </c>
      <c r="DN25" s="24" t="str">
        <f>[8]KCBTCTULT!$L27</f>
        <v>B</v>
      </c>
      <c r="DO25" s="25">
        <f>[8]KCBTCTULT!$M27</f>
        <v>3</v>
      </c>
      <c r="DP25" s="25">
        <f>[8]ATLĐ!$K27</f>
        <v>6.8</v>
      </c>
      <c r="DQ25" s="24" t="str">
        <f>[8]ATLĐ!$L27</f>
        <v>C</v>
      </c>
      <c r="DR25" s="25">
        <f>[8]ATLĐ!$M27</f>
        <v>2</v>
      </c>
      <c r="DS25" s="25">
        <f>[8]KTTC1!$K27</f>
        <v>6.7</v>
      </c>
      <c r="DT25" s="24" t="str">
        <f>[8]KTTC1!$L27</f>
        <v>C</v>
      </c>
      <c r="DU25" s="25">
        <f>[8]KTTC1!$M27</f>
        <v>2</v>
      </c>
      <c r="DV25" s="25">
        <f>[8]ĐLHCT!$K27</f>
        <v>4.5</v>
      </c>
      <c r="DW25" s="24" t="str">
        <f>[8]ĐLHCT!$L27</f>
        <v>D</v>
      </c>
      <c r="DX25" s="25">
        <f>[8]ĐLHCT!$M27</f>
        <v>1</v>
      </c>
      <c r="DY25" s="26">
        <v>6.9</v>
      </c>
      <c r="DZ25" s="27" t="s">
        <v>78</v>
      </c>
      <c r="EA25" s="26">
        <v>2</v>
      </c>
      <c r="EB25" s="26">
        <v>8.1</v>
      </c>
      <c r="EC25" s="27" t="s">
        <v>79</v>
      </c>
      <c r="ED25" s="26">
        <v>3</v>
      </c>
      <c r="EE25" s="24">
        <f>[9]ÔDCT!$K26</f>
        <v>4.5999999999999996</v>
      </c>
      <c r="EF25" s="24" t="str">
        <f>[9]ÔDCT!$L26</f>
        <v>D</v>
      </c>
      <c r="EG25" s="25">
        <f>[9]ÔDCT!$M26</f>
        <v>1</v>
      </c>
      <c r="EH25" s="25">
        <f>[9]KTXD.!$K26</f>
        <v>7.9</v>
      </c>
      <c r="EI25" s="24" t="str">
        <f>[9]KTXD.!$L26</f>
        <v>B</v>
      </c>
      <c r="EJ25" s="25">
        <f>[9]KTXD.!$M26</f>
        <v>3</v>
      </c>
      <c r="EK25" s="25">
        <f>'[9]Cấp thoát nước'!$K26</f>
        <v>6.4</v>
      </c>
      <c r="EL25" s="24" t="str">
        <f>'[9]Cấp thoát nước'!$L26</f>
        <v>C</v>
      </c>
      <c r="EM25" s="25">
        <f>'[9]Cấp thoát nước'!$M26</f>
        <v>2</v>
      </c>
      <c r="EN25" s="25">
        <f>[9]TTCN!$G26</f>
        <v>8.9</v>
      </c>
      <c r="EO25" s="24" t="str">
        <f>[9]TTCN!$H26</f>
        <v>A</v>
      </c>
      <c r="EP25" s="25">
        <f>[9]TTCN!$I26</f>
        <v>4</v>
      </c>
      <c r="EQ25" s="25">
        <f>[10]KTTC2!$K26</f>
        <v>5.8</v>
      </c>
      <c r="ER25" s="25" t="str">
        <f>[10]KTTC2!$L26</f>
        <v>C</v>
      </c>
      <c r="ES25" s="25">
        <f>[10]KTTC2!$M26</f>
        <v>2</v>
      </c>
      <c r="ET25" s="25">
        <f>[10]TTCBKT!$G26</f>
        <v>8.5</v>
      </c>
      <c r="EU25" s="25" t="str">
        <f>[10]TTCBKT!$H26</f>
        <v>A</v>
      </c>
      <c r="EV25" s="25">
        <f>[10]TTCBKT!$I26</f>
        <v>4</v>
      </c>
      <c r="EW25" s="25">
        <f>[10]UDTH!$K26</f>
        <v>4.9000000000000004</v>
      </c>
      <c r="EX25" s="25" t="str">
        <f>[10]UDTH!$L26</f>
        <v>D</v>
      </c>
      <c r="EY25" s="25">
        <f>[10]UDTH!$M26</f>
        <v>1</v>
      </c>
      <c r="EZ25" s="25">
        <f>[10]TCTC!$K26</f>
        <v>5.2</v>
      </c>
      <c r="FA25" s="25" t="str">
        <f>[10]TCTC!$L26</f>
        <v>D</v>
      </c>
      <c r="FB25" s="25">
        <f>[10]TCTC!$M26</f>
        <v>1</v>
      </c>
      <c r="FC25" s="25">
        <f>'[10]Chuan doan'!$K26</f>
        <v>7.5</v>
      </c>
      <c r="FD25" s="25" t="str">
        <f>'[10]Chuan doan'!$L26</f>
        <v>B</v>
      </c>
      <c r="FE25" s="25">
        <f>'[10]Chuan doan'!$M26</f>
        <v>3</v>
      </c>
      <c r="FF25" s="25">
        <f>[10]CTTV!$K26</f>
        <v>8.1</v>
      </c>
      <c r="FG25" s="25" t="str">
        <f>[10]CTTV!$L26</f>
        <v>B</v>
      </c>
      <c r="FH25" s="25">
        <f>[10]CTTV!$M26</f>
        <v>3</v>
      </c>
      <c r="FI25" s="25">
        <f>[10]TNCT!$K26</f>
        <v>7.7</v>
      </c>
      <c r="FJ25" s="25" t="str">
        <f>[10]TNCT!$L26</f>
        <v>B</v>
      </c>
      <c r="FK25" s="25">
        <f>[10]TNCT!$M26</f>
        <v>3</v>
      </c>
      <c r="FL25" s="25">
        <f>[10]TTTN!$G26</f>
        <v>8.5</v>
      </c>
      <c r="FM25" s="25" t="str">
        <f>[10]TTTN!$H26</f>
        <v>A</v>
      </c>
      <c r="FN25" s="25">
        <f>[10]TTTN!$I26</f>
        <v>4</v>
      </c>
      <c r="FO25" s="25">
        <v>7.2</v>
      </c>
      <c r="FP25" s="25" t="s">
        <v>79</v>
      </c>
      <c r="FQ25" s="25">
        <v>3</v>
      </c>
      <c r="FR25" s="28">
        <f t="shared" si="1"/>
        <v>2.12</v>
      </c>
      <c r="FS25" s="29">
        <f t="shared" si="2"/>
        <v>6.28</v>
      </c>
      <c r="FT25" s="30" t="str">
        <f t="shared" si="0"/>
        <v>Trung bình</v>
      </c>
      <c r="FU25" s="31"/>
    </row>
    <row r="26" spans="1:178" ht="18.95" customHeight="1" x14ac:dyDescent="0.25">
      <c r="A26" s="18">
        <v>18</v>
      </c>
      <c r="B26" s="40" t="s">
        <v>140</v>
      </c>
      <c r="C26" s="41" t="s">
        <v>105</v>
      </c>
      <c r="D26" s="42" t="s">
        <v>141</v>
      </c>
      <c r="E26" s="43" t="s">
        <v>142</v>
      </c>
      <c r="F26" s="36">
        <v>9.1</v>
      </c>
      <c r="G26" s="27" t="s">
        <v>92</v>
      </c>
      <c r="H26" s="26">
        <v>4</v>
      </c>
      <c r="I26" s="25">
        <f>'[2]Tin học ĐC'!$K32</f>
        <v>6.6</v>
      </c>
      <c r="J26" s="24" t="str">
        <f>'[2]Tin học ĐC'!$L32</f>
        <v>C</v>
      </c>
      <c r="K26" s="25">
        <f>'[2]Tin học ĐC'!$M32</f>
        <v>2</v>
      </c>
      <c r="L26" s="26">
        <v>5.7</v>
      </c>
      <c r="M26" s="27" t="s">
        <v>78</v>
      </c>
      <c r="N26" s="26">
        <v>2</v>
      </c>
      <c r="O26" s="26">
        <v>6.6</v>
      </c>
      <c r="P26" s="27" t="s">
        <v>78</v>
      </c>
      <c r="Q26" s="26">
        <v>2</v>
      </c>
      <c r="R26" s="25">
        <f>'[2]Nguyen ly 1'!$K32</f>
        <v>6.6</v>
      </c>
      <c r="S26" s="24" t="str">
        <f>'[2]Nguyen ly 1'!$L32</f>
        <v>C</v>
      </c>
      <c r="T26" s="25">
        <f>'[2]Nguyen ly 1'!$M32</f>
        <v>2</v>
      </c>
      <c r="U26" s="26">
        <v>5.8</v>
      </c>
      <c r="V26" s="27" t="s">
        <v>78</v>
      </c>
      <c r="W26" s="26">
        <v>2</v>
      </c>
      <c r="X26" s="26">
        <v>4.9000000000000004</v>
      </c>
      <c r="Y26" s="27" t="s">
        <v>77</v>
      </c>
      <c r="Z26" s="26">
        <v>1</v>
      </c>
      <c r="AA26" s="25">
        <f>[3]CHCS!$K32</f>
        <v>5.4</v>
      </c>
      <c r="AB26" s="24" t="str">
        <f>[3]CHCS!$L32</f>
        <v>D</v>
      </c>
      <c r="AC26" s="25">
        <f>[3]CHCS!$M32</f>
        <v>1</v>
      </c>
      <c r="AD26" s="25">
        <f>'[3]Toan CC A2'!$K31</f>
        <v>4.3</v>
      </c>
      <c r="AE26" s="24" t="str">
        <f>'[3]Toan CC A2'!$L31</f>
        <v>D</v>
      </c>
      <c r="AF26" s="25">
        <f>'[3]Toan CC A2'!$M31</f>
        <v>1</v>
      </c>
      <c r="AG26" s="25">
        <f>[3]XSTK!$K32</f>
        <v>4</v>
      </c>
      <c r="AH26" s="24" t="str">
        <f>[3]XSTK!$L32</f>
        <v>D</v>
      </c>
      <c r="AI26" s="25">
        <f>[3]XSTK!$M32</f>
        <v>1</v>
      </c>
      <c r="AJ26" s="25">
        <f>[3]NL2!$K31</f>
        <v>6.8</v>
      </c>
      <c r="AK26" s="24" t="str">
        <f>[3]NL2!$L31</f>
        <v>C</v>
      </c>
      <c r="AL26" s="25">
        <f>[3]NL2!$M31</f>
        <v>2</v>
      </c>
      <c r="AM26" s="25">
        <f>[4]TTHCM!$K32</f>
        <v>7.8</v>
      </c>
      <c r="AN26" s="24" t="str">
        <f>[4]TTHCM!$L32</f>
        <v>B</v>
      </c>
      <c r="AO26" s="25">
        <f>[4]TTHCM!$M32</f>
        <v>3</v>
      </c>
      <c r="AP26" s="26">
        <v>7.6</v>
      </c>
      <c r="AQ26" s="27" t="s">
        <v>79</v>
      </c>
      <c r="AR26" s="26">
        <v>3</v>
      </c>
      <c r="AS26" s="26">
        <v>8.6</v>
      </c>
      <c r="AT26" s="27" t="s">
        <v>92</v>
      </c>
      <c r="AU26" s="26">
        <v>4</v>
      </c>
      <c r="AV26" s="25">
        <f>[4]VKT!$K32</f>
        <v>8.1999999999999993</v>
      </c>
      <c r="AW26" s="24" t="str">
        <f>[4]VKT!$L32</f>
        <v>B</v>
      </c>
      <c r="AX26" s="25">
        <f>[4]VKT!$M32</f>
        <v>3</v>
      </c>
      <c r="AY26" s="26">
        <v>7.5</v>
      </c>
      <c r="AZ26" s="27" t="s">
        <v>79</v>
      </c>
      <c r="BA26" s="26">
        <v>3</v>
      </c>
      <c r="BB26" s="26">
        <v>8.3000000000000007</v>
      </c>
      <c r="BC26" s="27" t="s">
        <v>79</v>
      </c>
      <c r="BD26" s="26">
        <v>3</v>
      </c>
      <c r="BE26" s="25">
        <f>[5]ĐLCMĐCSVN!$K29</f>
        <v>7.5</v>
      </c>
      <c r="BF26" s="24" t="str">
        <f>[5]ĐLCMĐCSVN!$L29</f>
        <v>B</v>
      </c>
      <c r="BG26" s="25">
        <f>[5]ĐLCMĐCSVN!$M29</f>
        <v>3</v>
      </c>
      <c r="BH26" s="26">
        <v>7.2</v>
      </c>
      <c r="BI26" s="27" t="s">
        <v>79</v>
      </c>
      <c r="BJ26" s="26">
        <v>3</v>
      </c>
      <c r="BK26" s="25">
        <f>'[5]VLXD&amp;TN'!$K29</f>
        <v>7.5</v>
      </c>
      <c r="BL26" s="24" t="str">
        <f>'[5]VLXD&amp;TN'!$L29</f>
        <v>B</v>
      </c>
      <c r="BM26" s="25">
        <f>'[5]VLXD&amp;TN'!$M29</f>
        <v>3</v>
      </c>
      <c r="BN26" s="25">
        <f>[5]CKC1!$K29</f>
        <v>9.6999999999999993</v>
      </c>
      <c r="BO26" s="24" t="str">
        <f>[5]CKC1!$L29</f>
        <v>A</v>
      </c>
      <c r="BP26" s="25">
        <f>[5]CKC1!$M29</f>
        <v>4</v>
      </c>
      <c r="BQ26" s="25">
        <f>[5]PPNCKH!$K29</f>
        <v>7.3</v>
      </c>
      <c r="BR26" s="24" t="str">
        <f>[5]PPNCKH!$L29</f>
        <v>B</v>
      </c>
      <c r="BS26" s="25">
        <f>[5]PPNCKH!$M29</f>
        <v>3</v>
      </c>
      <c r="BT26" s="25">
        <f>'[5]Thuy luc'!$K29</f>
        <v>5.3</v>
      </c>
      <c r="BU26" s="24" t="str">
        <f>'[5]Thuy luc'!$L29</f>
        <v>D</v>
      </c>
      <c r="BV26" s="25">
        <f>'[5]Thuy luc'!$M29</f>
        <v>1</v>
      </c>
      <c r="BW26" s="25">
        <f>'[5]Cơ hoc dat'!$K29</f>
        <v>6.2</v>
      </c>
      <c r="BX26" s="24" t="str">
        <f>'[5]Cơ hoc dat'!$L29</f>
        <v>C</v>
      </c>
      <c r="BY26" s="25">
        <f>'[5]Cơ hoc dat'!$M29</f>
        <v>2</v>
      </c>
      <c r="BZ26" s="25">
        <f>[5]Tracdia!$K29</f>
        <v>5.6</v>
      </c>
      <c r="CA26" s="24" t="str">
        <f>[5]Tracdia!$L29</f>
        <v>C</v>
      </c>
      <c r="CB26" s="25">
        <f>[5]Tracdia!$M29</f>
        <v>2</v>
      </c>
      <c r="CC26" s="25">
        <f>'[6]Nen mong'!$K29</f>
        <v>6.1</v>
      </c>
      <c r="CD26" s="24" t="str">
        <f>'[6]Nen mong'!$L29</f>
        <v>C</v>
      </c>
      <c r="CE26" s="25">
        <f>'[6]Nen mong'!$M29</f>
        <v>2</v>
      </c>
      <c r="CF26" s="25">
        <f>[6]CSKTN!$K29</f>
        <v>8.8000000000000007</v>
      </c>
      <c r="CG26" s="24" t="str">
        <f>[6]CSKTN!$L29</f>
        <v>A</v>
      </c>
      <c r="CH26" s="25">
        <f>[6]CSKTN!$M29</f>
        <v>4</v>
      </c>
      <c r="CI26" s="25">
        <f>'[6]Soan Thao VB'!$K29</f>
        <v>8</v>
      </c>
      <c r="CJ26" s="24" t="str">
        <f>'[6]Soan Thao VB'!$L29</f>
        <v>B</v>
      </c>
      <c r="CK26" s="25">
        <f>'[6]Soan Thao VB'!$M29</f>
        <v>3</v>
      </c>
      <c r="CL26" s="25">
        <f>[6]QLDA!$K29</f>
        <v>6.9</v>
      </c>
      <c r="CM26" s="24" t="str">
        <f>[6]QLDA!$L29</f>
        <v>C</v>
      </c>
      <c r="CN26" s="25">
        <f>[6]QLDA!$M29</f>
        <v>2</v>
      </c>
      <c r="CO26" s="25">
        <f>[6]CKC2!$K29</f>
        <v>7.5</v>
      </c>
      <c r="CP26" s="24" t="str">
        <f>[6]CKC2!$L29</f>
        <v>B</v>
      </c>
      <c r="CQ26" s="25">
        <f>[6]CKC2!$M29</f>
        <v>3</v>
      </c>
      <c r="CR26" s="25">
        <f>'[7]KT&amp;ĐA'!$K30</f>
        <v>7.5</v>
      </c>
      <c r="CS26" s="24" t="str">
        <f>'[7]KT&amp;ĐA'!$L30</f>
        <v>B</v>
      </c>
      <c r="CT26" s="25">
        <f>'[7]KT&amp;ĐA'!$M30</f>
        <v>3</v>
      </c>
      <c r="CU26" s="25">
        <f>[7]TACN!$K30</f>
        <v>6.5</v>
      </c>
      <c r="CV26" s="24" t="str">
        <f>[7]TACN!$L30</f>
        <v>C</v>
      </c>
      <c r="CW26" s="25">
        <f>[7]TACN!$M30</f>
        <v>2</v>
      </c>
      <c r="CX26" s="25">
        <f>[7]VLKT!$K30</f>
        <v>8.5</v>
      </c>
      <c r="CY26" s="24" t="str">
        <f>[7]VLKT!$L30</f>
        <v>A</v>
      </c>
      <c r="CZ26" s="25">
        <f>[7]VLKT!$M30</f>
        <v>4</v>
      </c>
      <c r="DA26" s="26">
        <v>6.5</v>
      </c>
      <c r="DB26" s="27" t="s">
        <v>78</v>
      </c>
      <c r="DC26" s="26">
        <v>2</v>
      </c>
      <c r="DD26" s="25">
        <f>[7]KCBTCT!$K30</f>
        <v>7.7</v>
      </c>
      <c r="DE26" s="24" t="str">
        <f>[7]KCBTCT!$L30</f>
        <v>B</v>
      </c>
      <c r="DF26" s="25">
        <f>[7]KCBTCT!$M30</f>
        <v>3</v>
      </c>
      <c r="DG26" s="26">
        <v>8.5</v>
      </c>
      <c r="DH26" s="27" t="s">
        <v>92</v>
      </c>
      <c r="DI26" s="26">
        <v>4</v>
      </c>
      <c r="DJ26" s="25">
        <f>[8]MXD!$K28</f>
        <v>8.4</v>
      </c>
      <c r="DK26" s="24" t="str">
        <f>[8]MXD!$L28</f>
        <v>B</v>
      </c>
      <c r="DL26" s="25">
        <f>[8]MXD!$M28</f>
        <v>3</v>
      </c>
      <c r="DM26" s="26">
        <v>7.4</v>
      </c>
      <c r="DN26" s="27" t="s">
        <v>79</v>
      </c>
      <c r="DO26" s="26">
        <v>3</v>
      </c>
      <c r="DP26" s="25">
        <f>[8]ATLĐ!$K28</f>
        <v>8.1</v>
      </c>
      <c r="DQ26" s="24" t="str">
        <f>[8]ATLĐ!$L28</f>
        <v>B</v>
      </c>
      <c r="DR26" s="25">
        <f>[8]ATLĐ!$M28</f>
        <v>3</v>
      </c>
      <c r="DS26" s="25">
        <f>[8]KTTC1!$K28</f>
        <v>7.3</v>
      </c>
      <c r="DT26" s="24" t="str">
        <f>[8]KTTC1!$L28</f>
        <v>B</v>
      </c>
      <c r="DU26" s="25">
        <f>[8]KTTC1!$M28</f>
        <v>3</v>
      </c>
      <c r="DV26" s="25">
        <f>[8]ĐLHCT!$K28</f>
        <v>7.5</v>
      </c>
      <c r="DW26" s="24" t="str">
        <f>[8]ĐLHCT!$L28</f>
        <v>B</v>
      </c>
      <c r="DX26" s="25">
        <f>[8]ĐLHCT!$M28</f>
        <v>3</v>
      </c>
      <c r="DY26" s="25">
        <f>'[9]KCT&amp;TN'!$K27</f>
        <v>8.3000000000000007</v>
      </c>
      <c r="DZ26" s="24" t="str">
        <f>'[9]KCT&amp;TN'!$L27</f>
        <v>B</v>
      </c>
      <c r="EA26" s="25">
        <f>'[9]KCT&amp;TN'!$M27</f>
        <v>3</v>
      </c>
      <c r="EB26" s="25">
        <f>'[9]KCNT&amp;ĐA'!$K27</f>
        <v>9.3000000000000007</v>
      </c>
      <c r="EC26" s="24" t="str">
        <f>'[9]KCNT&amp;ĐA'!$L27</f>
        <v>A</v>
      </c>
      <c r="ED26" s="25">
        <f>'[9]KCNT&amp;ĐA'!$M27</f>
        <v>4</v>
      </c>
      <c r="EE26" s="24">
        <f>[9]ÔDCT!$K27</f>
        <v>9.3000000000000007</v>
      </c>
      <c r="EF26" s="24" t="str">
        <f>[9]ÔDCT!$L27</f>
        <v>A</v>
      </c>
      <c r="EG26" s="25">
        <f>[9]ÔDCT!$M27</f>
        <v>4</v>
      </c>
      <c r="EH26" s="25">
        <f>[9]KTXD.!$K27</f>
        <v>9</v>
      </c>
      <c r="EI26" s="24" t="str">
        <f>[9]KTXD.!$L27</f>
        <v>A</v>
      </c>
      <c r="EJ26" s="25">
        <f>[9]KTXD.!$M27</f>
        <v>4</v>
      </c>
      <c r="EK26" s="25">
        <f>'[9]Cấp thoát nước'!$K27</f>
        <v>6.4</v>
      </c>
      <c r="EL26" s="24" t="str">
        <f>'[9]Cấp thoát nước'!$L27</f>
        <v>C</v>
      </c>
      <c r="EM26" s="25">
        <f>'[9]Cấp thoát nước'!$M27</f>
        <v>2</v>
      </c>
      <c r="EN26" s="25">
        <f>[9]TTCN!$G27</f>
        <v>8.4</v>
      </c>
      <c r="EO26" s="24" t="str">
        <f>[9]TTCN!$H27</f>
        <v>B</v>
      </c>
      <c r="EP26" s="25">
        <f>[9]TTCN!$I27</f>
        <v>3</v>
      </c>
      <c r="EQ26" s="25">
        <f>[10]KTTC2!$K27</f>
        <v>7.2</v>
      </c>
      <c r="ER26" s="25" t="str">
        <f>[10]KTTC2!$L27</f>
        <v>B</v>
      </c>
      <c r="ES26" s="25">
        <f>[10]KTTC2!$M27</f>
        <v>3</v>
      </c>
      <c r="ET26" s="25">
        <f>[10]TTCBKT!$G27</f>
        <v>9</v>
      </c>
      <c r="EU26" s="25" t="str">
        <f>[10]TTCBKT!$H27</f>
        <v>A</v>
      </c>
      <c r="EV26" s="25">
        <f>[10]TTCBKT!$I27</f>
        <v>4</v>
      </c>
      <c r="EW26" s="25">
        <f>[10]UDTH!$K27</f>
        <v>5.3</v>
      </c>
      <c r="EX26" s="25" t="str">
        <f>[10]UDTH!$L27</f>
        <v>D</v>
      </c>
      <c r="EY26" s="25">
        <f>[10]UDTH!$M27</f>
        <v>1</v>
      </c>
      <c r="EZ26" s="25">
        <f>[10]TCTC!$K27</f>
        <v>5.8</v>
      </c>
      <c r="FA26" s="25" t="str">
        <f>[10]TCTC!$L27</f>
        <v>C</v>
      </c>
      <c r="FB26" s="25">
        <f>[10]TCTC!$M27</f>
        <v>2</v>
      </c>
      <c r="FC26" s="25">
        <f>'[10]Chuan doan'!$K27</f>
        <v>7.9</v>
      </c>
      <c r="FD26" s="25" t="str">
        <f>'[10]Chuan doan'!$L27</f>
        <v>B</v>
      </c>
      <c r="FE26" s="25">
        <f>'[10]Chuan doan'!$M27</f>
        <v>3</v>
      </c>
      <c r="FF26" s="25">
        <f>[10]CTTV!$K27</f>
        <v>8.4</v>
      </c>
      <c r="FG26" s="25" t="str">
        <f>[10]CTTV!$L27</f>
        <v>B</v>
      </c>
      <c r="FH26" s="25">
        <f>[10]CTTV!$M27</f>
        <v>3</v>
      </c>
      <c r="FI26" s="25">
        <f>[10]TNCT!$K27</f>
        <v>7.7</v>
      </c>
      <c r="FJ26" s="25" t="str">
        <f>[10]TNCT!$L27</f>
        <v>B</v>
      </c>
      <c r="FK26" s="25">
        <f>[10]TNCT!$M27</f>
        <v>3</v>
      </c>
      <c r="FL26" s="25">
        <f>[10]TTTN!$G27</f>
        <v>8.5</v>
      </c>
      <c r="FM26" s="25" t="str">
        <f>[10]TTTN!$H27</f>
        <v>A</v>
      </c>
      <c r="FN26" s="25">
        <f>[10]TTTN!$I27</f>
        <v>4</v>
      </c>
      <c r="FO26" s="25">
        <v>7.4</v>
      </c>
      <c r="FP26" s="25" t="s">
        <v>79</v>
      </c>
      <c r="FQ26" s="25">
        <v>3</v>
      </c>
      <c r="FR26" s="28">
        <f t="shared" si="1"/>
        <v>2.77</v>
      </c>
      <c r="FS26" s="29">
        <f t="shared" si="2"/>
        <v>7.31</v>
      </c>
      <c r="FT26" s="30" t="str">
        <f t="shared" si="0"/>
        <v>Khá</v>
      </c>
      <c r="FU26" s="44"/>
    </row>
    <row r="27" spans="1:178" s="45" customFormat="1" ht="18.95" customHeight="1" x14ac:dyDescent="0.25">
      <c r="A27" s="18">
        <v>19</v>
      </c>
      <c r="B27" s="19" t="s">
        <v>143</v>
      </c>
      <c r="C27" s="19" t="s">
        <v>144</v>
      </c>
      <c r="D27" s="19" t="s">
        <v>145</v>
      </c>
      <c r="E27" s="22" t="s">
        <v>146</v>
      </c>
      <c r="F27" s="36">
        <v>6.8</v>
      </c>
      <c r="G27" s="27" t="s">
        <v>78</v>
      </c>
      <c r="H27" s="26">
        <v>2</v>
      </c>
      <c r="I27" s="25">
        <f>'[2]Tin học ĐC'!$K33</f>
        <v>5.6</v>
      </c>
      <c r="J27" s="24" t="str">
        <f>'[2]Tin học ĐC'!$L33</f>
        <v>C</v>
      </c>
      <c r="K27" s="25">
        <f>'[2]Tin học ĐC'!$M33</f>
        <v>2</v>
      </c>
      <c r="L27" s="25">
        <f>'[2]Hoa Dc'!$K33</f>
        <v>4.9000000000000004</v>
      </c>
      <c r="M27" s="24" t="str">
        <f>'[2]Hoa Dc'!$L33</f>
        <v>D</v>
      </c>
      <c r="N27" s="25">
        <f>'[2]Hoa Dc'!$M33</f>
        <v>1</v>
      </c>
      <c r="O27" s="25">
        <f>'[2]Phap luat ĐC'!$K32</f>
        <v>5.9</v>
      </c>
      <c r="P27" s="24" t="str">
        <f>'[2]Phap luat ĐC'!$L32</f>
        <v>C</v>
      </c>
      <c r="Q27" s="25">
        <f>'[2]Phap luat ĐC'!$M32</f>
        <v>2</v>
      </c>
      <c r="R27" s="25">
        <f>'[2]Nguyen ly 1'!$K33</f>
        <v>6.5</v>
      </c>
      <c r="S27" s="24" t="str">
        <f>'[2]Nguyen ly 1'!$L33</f>
        <v>C</v>
      </c>
      <c r="T27" s="25">
        <f>'[2]Nguyen ly 1'!$M33</f>
        <v>2</v>
      </c>
      <c r="U27" s="26">
        <v>4.5999999999999996</v>
      </c>
      <c r="V27" s="27" t="s">
        <v>77</v>
      </c>
      <c r="W27" s="26">
        <v>1</v>
      </c>
      <c r="X27" s="26">
        <v>6</v>
      </c>
      <c r="Y27" s="27" t="s">
        <v>78</v>
      </c>
      <c r="Z27" s="26">
        <v>2</v>
      </c>
      <c r="AA27" s="25">
        <f>[3]CHCS!$K33</f>
        <v>5.0999999999999996</v>
      </c>
      <c r="AB27" s="24" t="str">
        <f>[3]CHCS!$L33</f>
        <v>D</v>
      </c>
      <c r="AC27" s="25">
        <f>[3]CHCS!$M33</f>
        <v>1</v>
      </c>
      <c r="AD27" s="25">
        <f>'[3]Toan CC A2'!$K32</f>
        <v>5.0999999999999996</v>
      </c>
      <c r="AE27" s="24" t="str">
        <f>'[3]Toan CC A2'!$L32</f>
        <v>D</v>
      </c>
      <c r="AF27" s="25">
        <f>'[3]Toan CC A2'!$M32</f>
        <v>1</v>
      </c>
      <c r="AG27" s="26">
        <v>5.3</v>
      </c>
      <c r="AH27" s="27" t="s">
        <v>77</v>
      </c>
      <c r="AI27" s="26">
        <v>1</v>
      </c>
      <c r="AJ27" s="25">
        <f>[3]NL2!$K32</f>
        <v>5.5</v>
      </c>
      <c r="AK27" s="24" t="str">
        <f>[3]NL2!$L32</f>
        <v>C</v>
      </c>
      <c r="AL27" s="25">
        <f>[3]NL2!$M32</f>
        <v>2</v>
      </c>
      <c r="AM27" s="25">
        <f>[4]TTHCM!$K33</f>
        <v>6.2</v>
      </c>
      <c r="AN27" s="24" t="str">
        <f>[4]TTHCM!$L33</f>
        <v>C</v>
      </c>
      <c r="AO27" s="25">
        <f>[4]TTHCM!$M33</f>
        <v>2</v>
      </c>
      <c r="AP27" s="25">
        <f>'[4]Toan A3'!$K33</f>
        <v>4.5</v>
      </c>
      <c r="AQ27" s="24" t="str">
        <f>'[4]Toan A3'!$L33</f>
        <v>D</v>
      </c>
      <c r="AR27" s="25">
        <f>'[4]Toan A3'!$M33</f>
        <v>1</v>
      </c>
      <c r="AS27" s="25">
        <f>'[4]KTĐ &amp;TN'!$L33</f>
        <v>5.8</v>
      </c>
      <c r="AT27" s="24" t="str">
        <f>'[4]KTĐ &amp;TN'!$M33</f>
        <v>C</v>
      </c>
      <c r="AU27" s="25">
        <f>'[4]KTĐ &amp;TN'!$N33</f>
        <v>2</v>
      </c>
      <c r="AV27" s="25">
        <f>[4]VKT!$K33</f>
        <v>6.9</v>
      </c>
      <c r="AW27" s="24" t="str">
        <f>[4]VKT!$L33</f>
        <v>C</v>
      </c>
      <c r="AX27" s="25">
        <f>[4]VKT!$M33</f>
        <v>2</v>
      </c>
      <c r="AY27" s="25">
        <f>[4]ĐCCT!$K33</f>
        <v>6.1</v>
      </c>
      <c r="AZ27" s="24" t="str">
        <f>[4]ĐCCT!$L33</f>
        <v>C</v>
      </c>
      <c r="BA27" s="25">
        <f>[4]ĐCCT!$M33</f>
        <v>2</v>
      </c>
      <c r="BB27" s="26">
        <v>7</v>
      </c>
      <c r="BC27" s="27" t="s">
        <v>79</v>
      </c>
      <c r="BD27" s="26">
        <v>3</v>
      </c>
      <c r="BE27" s="25">
        <f>[5]ĐLCMĐCSVN!$K30</f>
        <v>7</v>
      </c>
      <c r="BF27" s="24" t="str">
        <f>[5]ĐLCMĐCSVN!$L30</f>
        <v>B</v>
      </c>
      <c r="BG27" s="25">
        <f>[5]ĐLCMĐCSVN!$M30</f>
        <v>3</v>
      </c>
      <c r="BH27" s="26">
        <v>5.4</v>
      </c>
      <c r="BI27" s="27" t="s">
        <v>77</v>
      </c>
      <c r="BJ27" s="26">
        <v>1</v>
      </c>
      <c r="BK27" s="25">
        <f>'[5]VLXD&amp;TN'!$K30</f>
        <v>6.1</v>
      </c>
      <c r="BL27" s="24" t="str">
        <f>'[5]VLXD&amp;TN'!$L30</f>
        <v>C</v>
      </c>
      <c r="BM27" s="25">
        <f>'[5]VLXD&amp;TN'!$M30</f>
        <v>2</v>
      </c>
      <c r="BN27" s="25">
        <f>[5]CKC1!$K30</f>
        <v>6.5</v>
      </c>
      <c r="BO27" s="24" t="str">
        <f>[5]CKC1!$L30</f>
        <v>C</v>
      </c>
      <c r="BP27" s="25">
        <f>[5]CKC1!$M30</f>
        <v>2</v>
      </c>
      <c r="BQ27" s="25">
        <f>[5]PPNCKH!$K30</f>
        <v>7.5</v>
      </c>
      <c r="BR27" s="24" t="str">
        <f>[5]PPNCKH!$L30</f>
        <v>B</v>
      </c>
      <c r="BS27" s="25">
        <f>[5]PPNCKH!$M30</f>
        <v>3</v>
      </c>
      <c r="BT27" s="26">
        <v>5</v>
      </c>
      <c r="BU27" s="27" t="s">
        <v>77</v>
      </c>
      <c r="BV27" s="26">
        <v>1</v>
      </c>
      <c r="BW27" s="37">
        <f>'[5]Cơ hoc dat'!$K30</f>
        <v>2.4</v>
      </c>
      <c r="BX27" s="38" t="str">
        <f>'[5]Cơ hoc dat'!$L30</f>
        <v>F</v>
      </c>
      <c r="BY27" s="37">
        <f>'[5]Cơ hoc dat'!$M30</f>
        <v>0</v>
      </c>
      <c r="BZ27" s="25">
        <f>[5]Tracdia!$K30</f>
        <v>5.3</v>
      </c>
      <c r="CA27" s="24" t="str">
        <f>[5]Tracdia!$L30</f>
        <v>D</v>
      </c>
      <c r="CB27" s="25">
        <f>[5]Tracdia!$M30</f>
        <v>1</v>
      </c>
      <c r="CC27" s="25">
        <f>'[6]Nen mong'!$K30</f>
        <v>5.9</v>
      </c>
      <c r="CD27" s="24" t="str">
        <f>'[6]Nen mong'!$L30</f>
        <v>C</v>
      </c>
      <c r="CE27" s="25">
        <f>'[6]Nen mong'!$M30</f>
        <v>2</v>
      </c>
      <c r="CF27" s="25">
        <f>[6]CSKTN!$K30</f>
        <v>5.6</v>
      </c>
      <c r="CG27" s="24" t="str">
        <f>[6]CSKTN!$L30</f>
        <v>C</v>
      </c>
      <c r="CH27" s="25">
        <f>[6]CSKTN!$M30</f>
        <v>2</v>
      </c>
      <c r="CI27" s="25">
        <f>'[6]Soan Thao VB'!$K30</f>
        <v>7.3</v>
      </c>
      <c r="CJ27" s="24" t="str">
        <f>'[6]Soan Thao VB'!$L30</f>
        <v>B</v>
      </c>
      <c r="CK27" s="25">
        <f>'[6]Soan Thao VB'!$M30</f>
        <v>3</v>
      </c>
      <c r="CL27" s="25">
        <f>[6]QLDA!$K30</f>
        <v>6.9</v>
      </c>
      <c r="CM27" s="24" t="str">
        <f>[6]QLDA!$L30</f>
        <v>C</v>
      </c>
      <c r="CN27" s="25">
        <f>[6]QLDA!$M30</f>
        <v>2</v>
      </c>
      <c r="CO27" s="26">
        <v>5.8</v>
      </c>
      <c r="CP27" s="27" t="s">
        <v>78</v>
      </c>
      <c r="CQ27" s="26">
        <v>2</v>
      </c>
      <c r="CR27" s="25">
        <f>'[7]KT&amp;ĐA'!$K31</f>
        <v>6.4</v>
      </c>
      <c r="CS27" s="24" t="str">
        <f>'[7]KT&amp;ĐA'!$L31</f>
        <v>C</v>
      </c>
      <c r="CT27" s="25">
        <f>'[7]KT&amp;ĐA'!$M31</f>
        <v>2</v>
      </c>
      <c r="CU27" s="25">
        <f>[7]TACN!$K31</f>
        <v>7.1</v>
      </c>
      <c r="CV27" s="24" t="str">
        <f>[7]TACN!$L31</f>
        <v>B</v>
      </c>
      <c r="CW27" s="25">
        <f>[7]TACN!$M31</f>
        <v>3</v>
      </c>
      <c r="CX27" s="25">
        <f>[7]VLKT!$K31</f>
        <v>7.8</v>
      </c>
      <c r="CY27" s="24" t="str">
        <f>[7]VLKT!$L31</f>
        <v>B</v>
      </c>
      <c r="CZ27" s="25">
        <f>[7]VLKT!$M31</f>
        <v>3</v>
      </c>
      <c r="DA27" s="26">
        <v>5.4</v>
      </c>
      <c r="DB27" s="27" t="s">
        <v>77</v>
      </c>
      <c r="DC27" s="26">
        <v>1</v>
      </c>
      <c r="DD27" s="25">
        <f>[7]KCBTCT!$K31</f>
        <v>6.4</v>
      </c>
      <c r="DE27" s="24" t="str">
        <f>[7]KCBTCT!$L31</f>
        <v>C</v>
      </c>
      <c r="DF27" s="25">
        <f>[7]KCBTCT!$M31</f>
        <v>2</v>
      </c>
      <c r="DG27" s="25">
        <f>'[8]KCNBTCT&amp;ĐA'!$K29</f>
        <v>7.1</v>
      </c>
      <c r="DH27" s="24" t="str">
        <f>'[8]KCNBTCT&amp;ĐA'!$L29</f>
        <v>B</v>
      </c>
      <c r="DI27" s="25">
        <f>'[8]KCNBTCT&amp;ĐA'!$M29</f>
        <v>3</v>
      </c>
      <c r="DJ27" s="25">
        <f>[8]MXD!$K29</f>
        <v>7</v>
      </c>
      <c r="DK27" s="24" t="str">
        <f>[8]MXD!$L29</f>
        <v>B</v>
      </c>
      <c r="DL27" s="25">
        <f>[8]MXD!$M29</f>
        <v>3</v>
      </c>
      <c r="DM27" s="25">
        <f>[8]KCBTCTULT!$K29</f>
        <v>7.7</v>
      </c>
      <c r="DN27" s="24" t="str">
        <f>[8]KCBTCTULT!$L29</f>
        <v>B</v>
      </c>
      <c r="DO27" s="25">
        <f>[8]KCBTCTULT!$M29</f>
        <v>3</v>
      </c>
      <c r="DP27" s="25">
        <f>[8]ATLĐ!$K29</f>
        <v>6.8</v>
      </c>
      <c r="DQ27" s="24" t="str">
        <f>[8]ATLĐ!$L29</f>
        <v>C</v>
      </c>
      <c r="DR27" s="25">
        <f>[8]ATLĐ!$M29</f>
        <v>2</v>
      </c>
      <c r="DS27" s="25">
        <f>[8]KTTC1!$K29</f>
        <v>7.3</v>
      </c>
      <c r="DT27" s="24" t="str">
        <f>[8]KTTC1!$L29</f>
        <v>B</v>
      </c>
      <c r="DU27" s="25">
        <f>[8]KTTC1!$M29</f>
        <v>3</v>
      </c>
      <c r="DV27" s="25">
        <f>[8]ĐLHCT!$K29</f>
        <v>5.0999999999999996</v>
      </c>
      <c r="DW27" s="24" t="str">
        <f>[8]ĐLHCT!$L29</f>
        <v>D</v>
      </c>
      <c r="DX27" s="25">
        <f>[8]ĐLHCT!$M29</f>
        <v>1</v>
      </c>
      <c r="DY27" s="25">
        <f>'[9]KCT&amp;TN'!$K28</f>
        <v>6.2</v>
      </c>
      <c r="DZ27" s="24" t="str">
        <f>'[9]KCT&amp;TN'!$L28</f>
        <v>C</v>
      </c>
      <c r="EA27" s="25">
        <f>'[9]KCT&amp;TN'!$M28</f>
        <v>2</v>
      </c>
      <c r="EB27" s="25">
        <f>'[9]KCNT&amp;ĐA'!$K28</f>
        <v>8.6999999999999993</v>
      </c>
      <c r="EC27" s="24" t="str">
        <f>'[9]KCNT&amp;ĐA'!$L28</f>
        <v>A</v>
      </c>
      <c r="ED27" s="25">
        <f>'[9]KCNT&amp;ĐA'!$M28</f>
        <v>4</v>
      </c>
      <c r="EE27" s="24">
        <f>[9]ÔDCT!$K28</f>
        <v>6.5</v>
      </c>
      <c r="EF27" s="24" t="str">
        <f>[9]ÔDCT!$L28</f>
        <v>C</v>
      </c>
      <c r="EG27" s="25">
        <f>[9]ÔDCT!$M28</f>
        <v>2</v>
      </c>
      <c r="EH27" s="25">
        <f>[9]KTXD.!$K28</f>
        <v>8.9</v>
      </c>
      <c r="EI27" s="24" t="str">
        <f>[9]KTXD.!$L28</f>
        <v>A</v>
      </c>
      <c r="EJ27" s="25">
        <f>[9]KTXD.!$M28</f>
        <v>4</v>
      </c>
      <c r="EK27" s="25">
        <f>'[9]Cấp thoát nước'!$K28</f>
        <v>6.4</v>
      </c>
      <c r="EL27" s="24" t="str">
        <f>'[9]Cấp thoát nước'!$L28</f>
        <v>C</v>
      </c>
      <c r="EM27" s="25">
        <f>'[9]Cấp thoát nước'!$M28</f>
        <v>2</v>
      </c>
      <c r="EN27" s="25">
        <f>[9]TTCN!$G28</f>
        <v>8.4</v>
      </c>
      <c r="EO27" s="24" t="str">
        <f>[9]TTCN!$H28</f>
        <v>B</v>
      </c>
      <c r="EP27" s="25">
        <f>[9]TTCN!$I28</f>
        <v>3</v>
      </c>
      <c r="EQ27" s="25">
        <f>[10]KTTC2!$K28</f>
        <v>7.6</v>
      </c>
      <c r="ER27" s="25" t="str">
        <f>[10]KTTC2!$L28</f>
        <v>B</v>
      </c>
      <c r="ES27" s="25">
        <f>[10]KTTC2!$M28</f>
        <v>3</v>
      </c>
      <c r="ET27" s="25">
        <f>[10]TTCBKT!$G28</f>
        <v>9.5</v>
      </c>
      <c r="EU27" s="25" t="str">
        <f>[10]TTCBKT!$H28</f>
        <v>A</v>
      </c>
      <c r="EV27" s="25">
        <f>[10]TTCBKT!$I28</f>
        <v>4</v>
      </c>
      <c r="EW27" s="25">
        <f>[10]UDTH!$K28</f>
        <v>5.5</v>
      </c>
      <c r="EX27" s="25" t="str">
        <f>[10]UDTH!$L28</f>
        <v>C</v>
      </c>
      <c r="EY27" s="25">
        <f>[10]UDTH!$M28</f>
        <v>2</v>
      </c>
      <c r="EZ27" s="25">
        <f>[10]TCTC!$K28</f>
        <v>6</v>
      </c>
      <c r="FA27" s="25" t="str">
        <f>[10]TCTC!$L28</f>
        <v>C</v>
      </c>
      <c r="FB27" s="25">
        <f>[10]TCTC!$M28</f>
        <v>2</v>
      </c>
      <c r="FC27" s="25">
        <f>'[10]Chuan doan'!$K28</f>
        <v>6.9</v>
      </c>
      <c r="FD27" s="25" t="str">
        <f>'[10]Chuan doan'!$L28</f>
        <v>C</v>
      </c>
      <c r="FE27" s="25">
        <f>'[10]Chuan doan'!$M28</f>
        <v>2</v>
      </c>
      <c r="FF27" s="25">
        <f>[10]CTTV!$K28</f>
        <v>7.7</v>
      </c>
      <c r="FG27" s="25" t="str">
        <f>[10]CTTV!$L28</f>
        <v>B</v>
      </c>
      <c r="FH27" s="25">
        <f>[10]CTTV!$M28</f>
        <v>3</v>
      </c>
      <c r="FI27" s="25">
        <f>[10]TNCT!$K28</f>
        <v>7.7</v>
      </c>
      <c r="FJ27" s="25" t="str">
        <f>[10]TNCT!$L28</f>
        <v>B</v>
      </c>
      <c r="FK27" s="25">
        <f>[10]TNCT!$M28</f>
        <v>3</v>
      </c>
      <c r="FL27" s="25">
        <f>[10]TTTN!$G28</f>
        <v>8.9</v>
      </c>
      <c r="FM27" s="25" t="str">
        <f>[10]TTTN!$H28</f>
        <v>A</v>
      </c>
      <c r="FN27" s="25">
        <f>[10]TTTN!$I28</f>
        <v>4</v>
      </c>
      <c r="FO27" s="25">
        <v>7.4</v>
      </c>
      <c r="FP27" s="25" t="s">
        <v>79</v>
      </c>
      <c r="FQ27" s="25">
        <v>3</v>
      </c>
      <c r="FR27" s="28">
        <f t="shared" si="1"/>
        <v>2.23</v>
      </c>
      <c r="FS27" s="29">
        <f t="shared" si="2"/>
        <v>6.49</v>
      </c>
      <c r="FT27" s="30" t="str">
        <f t="shared" si="0"/>
        <v>Trung bình</v>
      </c>
      <c r="FU27" s="31"/>
      <c r="FV27" s="4"/>
    </row>
    <row r="28" spans="1:178" s="45" customFormat="1" x14ac:dyDescent="0.25">
      <c r="A28" s="46"/>
      <c r="B28" s="47"/>
      <c r="C28" s="48"/>
      <c r="D28" s="48"/>
      <c r="E28" s="49"/>
      <c r="G28" s="50"/>
      <c r="J28" s="50"/>
      <c r="M28" s="50"/>
      <c r="P28" s="50"/>
      <c r="R28" s="51"/>
      <c r="S28" s="52"/>
      <c r="T28" s="51"/>
      <c r="V28" s="50"/>
      <c r="Y28" s="50"/>
      <c r="AB28" s="50"/>
      <c r="AE28" s="50"/>
      <c r="AH28" s="50"/>
      <c r="AK28" s="50"/>
      <c r="AN28" s="50"/>
      <c r="AQ28" s="50"/>
      <c r="AT28" s="50"/>
      <c r="AW28" s="50"/>
      <c r="AZ28" s="50"/>
      <c r="BC28" s="50"/>
      <c r="BF28" s="50"/>
      <c r="BI28" s="50"/>
      <c r="BL28" s="50"/>
      <c r="BO28" s="50"/>
      <c r="BR28" s="50"/>
      <c r="BX28" s="50"/>
      <c r="CA28" s="50"/>
      <c r="CD28" s="50"/>
      <c r="CG28" s="50"/>
      <c r="CJ28" s="50"/>
      <c r="CM28" s="50"/>
      <c r="CP28" s="50"/>
      <c r="CS28" s="50"/>
      <c r="CV28" s="50"/>
      <c r="CY28" s="50"/>
      <c r="DB28" s="50"/>
      <c r="DE28" s="50"/>
      <c r="DH28" s="50"/>
      <c r="DK28" s="50"/>
      <c r="DN28" s="50"/>
      <c r="DQ28" s="50"/>
      <c r="DT28" s="50"/>
      <c r="DW28" s="50"/>
      <c r="DZ28" s="50"/>
      <c r="EC28" s="50"/>
      <c r="EF28" s="50"/>
      <c r="EI28" s="50"/>
      <c r="EL28" s="50"/>
      <c r="EO28" s="50"/>
    </row>
    <row r="29" spans="1:178" s="45" customFormat="1" x14ac:dyDescent="0.25">
      <c r="A29" s="53"/>
      <c r="B29" s="53" t="s">
        <v>147</v>
      </c>
      <c r="C29" s="53"/>
      <c r="D29" s="48"/>
      <c r="E29" s="49"/>
      <c r="G29" s="50"/>
      <c r="J29" s="50"/>
      <c r="M29" s="50"/>
      <c r="P29" s="50"/>
      <c r="R29" s="51"/>
      <c r="S29" s="52"/>
      <c r="T29" s="51"/>
      <c r="V29" s="50"/>
      <c r="Y29" s="50"/>
      <c r="AB29" s="50"/>
      <c r="AE29" s="50"/>
      <c r="AH29" s="50"/>
      <c r="AK29" s="50"/>
      <c r="AN29" s="50"/>
      <c r="AQ29" s="50"/>
      <c r="AT29" s="50"/>
      <c r="AW29" s="50"/>
      <c r="AZ29" s="50"/>
      <c r="BC29" s="50"/>
      <c r="BF29" s="50"/>
      <c r="BI29" s="50"/>
      <c r="BL29" s="50"/>
      <c r="BO29" s="50"/>
      <c r="BR29" s="50"/>
      <c r="BX29" s="50"/>
      <c r="CA29" s="50"/>
      <c r="CD29" s="50"/>
      <c r="CG29" s="50"/>
      <c r="CJ29" s="50"/>
      <c r="CM29" s="50"/>
      <c r="CP29" s="50"/>
      <c r="CS29" s="50"/>
      <c r="CV29" s="50"/>
      <c r="CY29" s="50"/>
      <c r="DB29" s="50"/>
      <c r="DE29" s="50"/>
      <c r="DH29" s="50"/>
      <c r="DK29" s="50"/>
      <c r="DN29" s="50"/>
      <c r="DQ29" s="50"/>
      <c r="DT29" s="50"/>
      <c r="DW29" s="50"/>
      <c r="DZ29" s="50"/>
      <c r="EC29" s="50"/>
      <c r="EF29" s="50"/>
      <c r="EI29" s="50"/>
      <c r="EL29" s="50"/>
      <c r="EO29" s="50"/>
    </row>
    <row r="30" spans="1:178" s="45" customFormat="1" x14ac:dyDescent="0.25">
      <c r="A30" s="53"/>
      <c r="B30" s="53"/>
      <c r="C30" s="53"/>
      <c r="D30" s="48"/>
      <c r="E30" s="49"/>
      <c r="G30" s="50"/>
      <c r="J30" s="50"/>
      <c r="M30" s="50"/>
      <c r="P30" s="50"/>
      <c r="R30" s="51"/>
      <c r="S30" s="52"/>
      <c r="T30" s="51"/>
      <c r="V30" s="50"/>
      <c r="Y30" s="50"/>
      <c r="AB30" s="50"/>
      <c r="AE30" s="50"/>
      <c r="AH30" s="50"/>
      <c r="AK30" s="50"/>
      <c r="AN30" s="50"/>
      <c r="AQ30" s="50"/>
      <c r="AT30" s="50"/>
      <c r="AW30" s="50"/>
      <c r="AZ30" s="50"/>
      <c r="BC30" s="50"/>
      <c r="BF30" s="50"/>
      <c r="BI30" s="50"/>
      <c r="BL30" s="50"/>
      <c r="BO30" s="50"/>
      <c r="BR30" s="50"/>
      <c r="BX30" s="50"/>
      <c r="CA30" s="50"/>
      <c r="CD30" s="50"/>
      <c r="CG30" s="50"/>
      <c r="CJ30" s="50"/>
      <c r="CM30" s="50"/>
      <c r="CP30" s="50"/>
      <c r="CS30" s="50"/>
      <c r="CV30" s="50"/>
      <c r="CY30" s="50"/>
      <c r="DB30" s="50"/>
      <c r="DE30" s="50"/>
      <c r="DH30" s="50"/>
      <c r="DK30" s="50"/>
      <c r="DN30" s="50"/>
      <c r="DQ30" s="50"/>
      <c r="DT30" s="50"/>
      <c r="DW30" s="50"/>
      <c r="DZ30" s="50"/>
      <c r="EC30" s="50"/>
      <c r="EF30" s="50"/>
      <c r="EI30" s="50"/>
      <c r="EL30" s="50"/>
      <c r="EO30" s="50"/>
    </row>
    <row r="31" spans="1:178" s="45" customFormat="1" x14ac:dyDescent="0.25">
      <c r="A31" s="46"/>
      <c r="B31" s="47"/>
      <c r="C31" s="48"/>
      <c r="D31" s="48"/>
      <c r="E31" s="49"/>
      <c r="G31" s="50"/>
      <c r="J31" s="50"/>
      <c r="M31" s="50"/>
      <c r="P31" s="50"/>
      <c r="R31" s="51"/>
      <c r="S31" s="52"/>
      <c r="T31" s="51"/>
      <c r="V31" s="50"/>
      <c r="Y31" s="50"/>
      <c r="AB31" s="50"/>
      <c r="AE31" s="50"/>
      <c r="AH31" s="50"/>
      <c r="AK31" s="50"/>
      <c r="AN31" s="50"/>
      <c r="AQ31" s="50"/>
      <c r="AT31" s="50"/>
      <c r="AW31" s="50"/>
      <c r="AZ31" s="50"/>
      <c r="BC31" s="50"/>
      <c r="BF31" s="50"/>
      <c r="BI31" s="50"/>
      <c r="BL31" s="50"/>
      <c r="BO31" s="50"/>
      <c r="BR31" s="50"/>
      <c r="BX31" s="50"/>
      <c r="CA31" s="50"/>
      <c r="CD31" s="50"/>
      <c r="CG31" s="50"/>
      <c r="CJ31" s="50"/>
      <c r="CM31" s="50"/>
      <c r="CP31" s="50"/>
      <c r="CS31" s="50"/>
      <c r="CV31" s="50"/>
      <c r="CY31" s="50"/>
      <c r="DB31" s="50"/>
      <c r="DE31" s="50"/>
      <c r="DH31" s="50"/>
      <c r="DK31" s="50"/>
      <c r="DN31" s="50"/>
      <c r="DQ31" s="50"/>
      <c r="DT31" s="50"/>
      <c r="DW31" s="50"/>
      <c r="DZ31" s="50"/>
      <c r="EC31" s="50"/>
      <c r="EF31" s="50"/>
      <c r="EI31" s="50"/>
      <c r="EL31" s="50"/>
      <c r="EO31" s="50"/>
    </row>
    <row r="32" spans="1:178" s="45" customFormat="1" x14ac:dyDescent="0.25">
      <c r="A32" s="46"/>
      <c r="B32" s="47"/>
      <c r="C32" s="48"/>
      <c r="D32" s="48"/>
      <c r="E32" s="49"/>
      <c r="G32" s="50"/>
      <c r="J32" s="50"/>
      <c r="M32" s="50"/>
      <c r="P32" s="50"/>
      <c r="R32" s="51"/>
      <c r="S32" s="52"/>
      <c r="T32" s="51"/>
      <c r="V32" s="50"/>
      <c r="Y32" s="50"/>
      <c r="AB32" s="50"/>
      <c r="AE32" s="50"/>
      <c r="AH32" s="50"/>
      <c r="AK32" s="50"/>
      <c r="AN32" s="50"/>
      <c r="AQ32" s="50"/>
      <c r="AT32" s="50"/>
      <c r="AW32" s="50"/>
      <c r="AZ32" s="50"/>
      <c r="BC32" s="50"/>
      <c r="BF32" s="50"/>
      <c r="BI32" s="50"/>
      <c r="BL32" s="50"/>
      <c r="BO32" s="50"/>
      <c r="BR32" s="50"/>
      <c r="BX32" s="50"/>
      <c r="CA32" s="50"/>
      <c r="CD32" s="50"/>
      <c r="CG32" s="50"/>
      <c r="CJ32" s="50"/>
      <c r="CM32" s="50"/>
      <c r="CP32" s="50"/>
      <c r="CS32" s="50"/>
      <c r="CV32" s="50"/>
      <c r="CY32" s="50"/>
      <c r="DB32" s="50"/>
      <c r="DE32" s="50"/>
      <c r="DH32" s="50"/>
      <c r="DK32" s="50"/>
      <c r="DN32" s="50"/>
      <c r="DQ32" s="50"/>
      <c r="DT32" s="50"/>
      <c r="DW32" s="50"/>
      <c r="DZ32" s="50"/>
      <c r="EC32" s="50"/>
      <c r="EF32" s="50"/>
      <c r="EI32" s="50"/>
      <c r="EL32" s="50"/>
      <c r="EO32" s="50"/>
    </row>
    <row r="33" spans="1:175" s="45" customFormat="1" x14ac:dyDescent="0.25">
      <c r="A33" s="46"/>
      <c r="B33" s="47"/>
      <c r="C33" s="48"/>
      <c r="D33" s="48"/>
      <c r="E33" s="49"/>
      <c r="G33" s="50"/>
      <c r="J33" s="50"/>
      <c r="M33" s="50"/>
      <c r="P33" s="50"/>
      <c r="R33" s="51"/>
      <c r="S33" s="52"/>
      <c r="T33" s="51"/>
      <c r="V33" s="50"/>
      <c r="Y33" s="50"/>
      <c r="AB33" s="50"/>
      <c r="AE33" s="50"/>
      <c r="AH33" s="50"/>
      <c r="AK33" s="50"/>
      <c r="AN33" s="50"/>
      <c r="AQ33" s="50"/>
      <c r="AT33" s="50"/>
      <c r="AW33" s="50"/>
      <c r="AZ33" s="50"/>
      <c r="BC33" s="50"/>
      <c r="BF33" s="50"/>
      <c r="BI33" s="50"/>
      <c r="BL33" s="50"/>
      <c r="BO33" s="50"/>
      <c r="BR33" s="50"/>
      <c r="BX33" s="50"/>
      <c r="CA33" s="50"/>
      <c r="CD33" s="50"/>
      <c r="CG33" s="50"/>
      <c r="CJ33" s="50"/>
      <c r="CM33" s="50"/>
      <c r="CP33" s="50"/>
      <c r="CS33" s="50"/>
      <c r="CV33" s="50"/>
      <c r="CY33" s="50"/>
      <c r="DB33" s="50"/>
      <c r="DE33" s="50"/>
      <c r="DH33" s="50"/>
      <c r="DK33" s="50"/>
      <c r="DN33" s="50"/>
      <c r="DQ33" s="50"/>
      <c r="DT33" s="50"/>
      <c r="DW33" s="50"/>
      <c r="DZ33" s="50"/>
      <c r="EC33" s="50"/>
      <c r="EF33" s="50"/>
      <c r="EI33" s="50"/>
      <c r="EL33" s="50"/>
      <c r="EO33" s="50"/>
    </row>
    <row r="34" spans="1:175" s="45" customFormat="1" x14ac:dyDescent="0.25">
      <c r="A34" s="46"/>
      <c r="B34" s="47"/>
      <c r="C34" s="48"/>
      <c r="D34" s="48"/>
      <c r="E34" s="49"/>
      <c r="G34" s="50"/>
      <c r="J34" s="50"/>
      <c r="M34" s="50"/>
      <c r="P34" s="50"/>
      <c r="R34" s="51"/>
      <c r="S34" s="52"/>
      <c r="T34" s="51"/>
      <c r="V34" s="50"/>
      <c r="Y34" s="50"/>
      <c r="AB34" s="50"/>
      <c r="AE34" s="50"/>
      <c r="AH34" s="50"/>
      <c r="AK34" s="50"/>
      <c r="AN34" s="50"/>
      <c r="AQ34" s="50"/>
      <c r="AT34" s="50"/>
      <c r="AW34" s="50"/>
      <c r="AZ34" s="50"/>
      <c r="BC34" s="50"/>
      <c r="BF34" s="50"/>
      <c r="BI34" s="50"/>
      <c r="BL34" s="50"/>
      <c r="BO34" s="50"/>
      <c r="BR34" s="50"/>
      <c r="BX34" s="50"/>
      <c r="CA34" s="50"/>
      <c r="CD34" s="50"/>
      <c r="CG34" s="50"/>
      <c r="CJ34" s="50"/>
      <c r="CM34" s="50"/>
      <c r="CP34" s="50"/>
      <c r="CS34" s="50"/>
      <c r="CV34" s="50"/>
      <c r="CY34" s="50"/>
      <c r="DB34" s="50"/>
      <c r="DE34" s="50"/>
      <c r="DH34" s="50"/>
      <c r="DK34" s="50"/>
      <c r="DN34" s="50"/>
      <c r="DQ34" s="50"/>
      <c r="DT34" s="50"/>
      <c r="DW34" s="50"/>
      <c r="DZ34" s="50"/>
      <c r="EC34" s="50"/>
      <c r="EF34" s="50"/>
      <c r="EI34" s="50"/>
      <c r="EL34" s="50"/>
      <c r="EO34" s="50"/>
    </row>
    <row r="35" spans="1:175" s="45" customFormat="1" x14ac:dyDescent="0.25">
      <c r="A35" s="46"/>
      <c r="B35" s="47"/>
      <c r="C35" s="48"/>
      <c r="D35" s="48"/>
      <c r="E35" s="49"/>
      <c r="H35" s="50"/>
      <c r="K35" s="50"/>
      <c r="N35" s="50"/>
      <c r="Q35" s="50"/>
      <c r="R35" s="51"/>
      <c r="S35" s="51"/>
      <c r="T35" s="52"/>
      <c r="W35" s="50"/>
      <c r="Z35" s="50"/>
      <c r="AC35" s="50"/>
      <c r="AF35" s="50"/>
      <c r="AI35" s="50"/>
      <c r="AL35" s="50"/>
      <c r="AO35" s="50"/>
      <c r="AR35" s="50"/>
      <c r="AU35" s="50"/>
      <c r="AX35" s="50"/>
      <c r="BA35" s="50"/>
      <c r="BD35" s="50"/>
      <c r="BG35" s="50"/>
      <c r="BJ35" s="50"/>
      <c r="BM35" s="50"/>
      <c r="BP35" s="50"/>
      <c r="BS35" s="50"/>
      <c r="BV35" s="50"/>
      <c r="CB35" s="50"/>
      <c r="CE35" s="50"/>
      <c r="CH35" s="50"/>
      <c r="CK35" s="50"/>
      <c r="CN35" s="50"/>
      <c r="CQ35" s="50"/>
      <c r="CT35" s="50"/>
      <c r="CW35" s="50"/>
      <c r="CZ35" s="50"/>
      <c r="DC35" s="50"/>
      <c r="DF35" s="50"/>
      <c r="DI35" s="50"/>
      <c r="DL35" s="50"/>
      <c r="DO35" s="50"/>
      <c r="DR35" s="50"/>
      <c r="DU35" s="50"/>
      <c r="DX35" s="50"/>
      <c r="EA35" s="50"/>
      <c r="ED35" s="50"/>
      <c r="EG35" s="50"/>
      <c r="EJ35" s="50"/>
      <c r="EM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S35" s="54"/>
    </row>
    <row r="36" spans="1:175" s="45" customFormat="1" x14ac:dyDescent="0.25">
      <c r="A36" s="46"/>
      <c r="B36" s="47"/>
      <c r="C36" s="48"/>
      <c r="D36" s="48"/>
      <c r="E36" s="49"/>
      <c r="H36" s="50"/>
      <c r="K36" s="50"/>
      <c r="N36" s="50"/>
      <c r="Q36" s="50"/>
      <c r="R36" s="51"/>
      <c r="S36" s="51"/>
      <c r="T36" s="52"/>
      <c r="W36" s="50"/>
      <c r="Z36" s="50"/>
      <c r="AC36" s="50"/>
      <c r="AF36" s="50"/>
      <c r="AI36" s="50"/>
      <c r="AL36" s="50"/>
      <c r="AO36" s="50"/>
      <c r="AR36" s="50"/>
      <c r="AU36" s="50"/>
      <c r="AX36" s="50"/>
      <c r="BA36" s="50"/>
      <c r="BD36" s="50"/>
      <c r="BG36" s="50"/>
      <c r="BJ36" s="50"/>
      <c r="BM36" s="50"/>
      <c r="BP36" s="50"/>
      <c r="BS36" s="50"/>
      <c r="BV36" s="50"/>
      <c r="CB36" s="50"/>
      <c r="CE36" s="50"/>
      <c r="CH36" s="50"/>
      <c r="CK36" s="50"/>
      <c r="CN36" s="50"/>
      <c r="CQ36" s="50"/>
      <c r="CT36" s="50"/>
      <c r="CW36" s="50"/>
      <c r="CZ36" s="50"/>
      <c r="DC36" s="50"/>
      <c r="DF36" s="50"/>
      <c r="DI36" s="50"/>
      <c r="DL36" s="50"/>
      <c r="DO36" s="50"/>
      <c r="DR36" s="50"/>
      <c r="DU36" s="50"/>
      <c r="DX36" s="50"/>
      <c r="EA36" s="50"/>
      <c r="ED36" s="50"/>
      <c r="EG36" s="50"/>
      <c r="EJ36" s="50"/>
      <c r="EM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S36" s="54"/>
    </row>
    <row r="37" spans="1:175" s="45" customFormat="1" x14ac:dyDescent="0.25">
      <c r="A37" s="46"/>
      <c r="B37" s="47"/>
      <c r="C37" s="48"/>
      <c r="D37" s="48"/>
      <c r="E37" s="49"/>
      <c r="H37" s="50"/>
      <c r="K37" s="50"/>
      <c r="N37" s="50"/>
      <c r="Q37" s="50"/>
      <c r="R37" s="51"/>
      <c r="S37" s="51"/>
      <c r="T37" s="52"/>
      <c r="W37" s="50"/>
      <c r="Z37" s="50"/>
      <c r="AC37" s="50"/>
      <c r="AF37" s="50"/>
      <c r="AI37" s="50"/>
      <c r="AL37" s="50"/>
      <c r="AO37" s="50"/>
      <c r="AR37" s="50"/>
      <c r="AU37" s="50"/>
      <c r="AX37" s="50"/>
      <c r="BA37" s="50"/>
      <c r="BD37" s="50"/>
      <c r="BG37" s="50"/>
      <c r="BJ37" s="50"/>
      <c r="BM37" s="50"/>
      <c r="BP37" s="50"/>
      <c r="BS37" s="50"/>
      <c r="BV37" s="50"/>
      <c r="CB37" s="50"/>
      <c r="CE37" s="50"/>
      <c r="CH37" s="50"/>
      <c r="CK37" s="50"/>
      <c r="CN37" s="50"/>
      <c r="CQ37" s="50"/>
      <c r="CT37" s="50"/>
      <c r="CW37" s="50"/>
      <c r="CZ37" s="50"/>
      <c r="DC37" s="50"/>
      <c r="DF37" s="50"/>
      <c r="DI37" s="50"/>
      <c r="DL37" s="50"/>
      <c r="DO37" s="50"/>
      <c r="DR37" s="50"/>
      <c r="DU37" s="50"/>
      <c r="DX37" s="50"/>
      <c r="EA37" s="50"/>
      <c r="ED37" s="50"/>
      <c r="EG37" s="50"/>
      <c r="EJ37" s="50"/>
      <c r="EM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S37" s="54"/>
    </row>
    <row r="38" spans="1:175" s="45" customFormat="1" x14ac:dyDescent="0.25">
      <c r="A38" s="46"/>
      <c r="B38" s="47"/>
      <c r="C38" s="48"/>
      <c r="D38" s="48"/>
      <c r="E38" s="49"/>
      <c r="H38" s="50"/>
      <c r="K38" s="50"/>
      <c r="N38" s="50"/>
      <c r="Q38" s="50"/>
      <c r="R38" s="51"/>
      <c r="S38" s="51"/>
      <c r="T38" s="52"/>
      <c r="W38" s="50"/>
      <c r="Z38" s="50"/>
      <c r="AC38" s="50"/>
      <c r="AF38" s="50"/>
      <c r="AI38" s="50"/>
      <c r="AL38" s="50"/>
      <c r="AO38" s="50"/>
      <c r="AR38" s="50"/>
      <c r="AU38" s="50"/>
      <c r="AX38" s="50"/>
      <c r="BA38" s="50"/>
      <c r="BD38" s="50"/>
      <c r="BG38" s="50"/>
      <c r="BJ38" s="50"/>
      <c r="BM38" s="50"/>
      <c r="BP38" s="50"/>
      <c r="BS38" s="50"/>
      <c r="BV38" s="50"/>
      <c r="CB38" s="50"/>
      <c r="CE38" s="50"/>
      <c r="CH38" s="50"/>
      <c r="CK38" s="50"/>
      <c r="CN38" s="50"/>
      <c r="CQ38" s="50"/>
      <c r="CT38" s="50"/>
      <c r="CW38" s="50"/>
      <c r="CZ38" s="50"/>
      <c r="DC38" s="50"/>
      <c r="DF38" s="50"/>
      <c r="DI38" s="50"/>
      <c r="DL38" s="50"/>
      <c r="DO38" s="50"/>
      <c r="DR38" s="50"/>
      <c r="DU38" s="50"/>
      <c r="DX38" s="50"/>
      <c r="EA38" s="50"/>
      <c r="ED38" s="50"/>
      <c r="EG38" s="50"/>
      <c r="EJ38" s="50"/>
      <c r="EM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S38" s="54"/>
    </row>
    <row r="39" spans="1:175" s="45" customFormat="1" x14ac:dyDescent="0.25">
      <c r="A39" s="46"/>
      <c r="B39" s="47"/>
      <c r="C39" s="48"/>
      <c r="D39" s="48"/>
      <c r="E39" s="49"/>
      <c r="H39" s="50"/>
      <c r="K39" s="50"/>
      <c r="N39" s="50"/>
      <c r="Q39" s="50"/>
      <c r="R39" s="51"/>
      <c r="S39" s="51"/>
      <c r="T39" s="52"/>
      <c r="W39" s="50"/>
      <c r="Z39" s="50"/>
      <c r="AC39" s="50"/>
      <c r="AF39" s="50"/>
      <c r="AI39" s="50"/>
      <c r="AL39" s="50"/>
      <c r="AO39" s="50"/>
      <c r="AR39" s="50"/>
      <c r="AU39" s="50"/>
      <c r="AX39" s="50"/>
      <c r="BA39" s="50"/>
      <c r="BD39" s="50"/>
      <c r="BG39" s="50"/>
      <c r="BJ39" s="50"/>
      <c r="BM39" s="50"/>
      <c r="BP39" s="50"/>
      <c r="BS39" s="50"/>
      <c r="BV39" s="50"/>
      <c r="CB39" s="50"/>
      <c r="CE39" s="50"/>
      <c r="CH39" s="50"/>
      <c r="CK39" s="50"/>
      <c r="CN39" s="50"/>
      <c r="CQ39" s="50"/>
      <c r="CT39" s="50"/>
      <c r="CW39" s="50"/>
      <c r="CZ39" s="50"/>
      <c r="DC39" s="50"/>
      <c r="DF39" s="50"/>
      <c r="DI39" s="50"/>
      <c r="DL39" s="50"/>
      <c r="DO39" s="50"/>
      <c r="DR39" s="50"/>
      <c r="DU39" s="50"/>
      <c r="DX39" s="50"/>
      <c r="EA39" s="50"/>
      <c r="ED39" s="50"/>
      <c r="EG39" s="50"/>
      <c r="EJ39" s="50"/>
      <c r="EM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S39" s="54"/>
    </row>
    <row r="40" spans="1:175" s="45" customFormat="1" x14ac:dyDescent="0.25">
      <c r="A40" s="46"/>
      <c r="B40" s="47"/>
      <c r="C40" s="48"/>
      <c r="D40" s="48"/>
      <c r="E40" s="49"/>
      <c r="H40" s="50"/>
      <c r="K40" s="50"/>
      <c r="N40" s="50"/>
      <c r="Q40" s="50"/>
      <c r="R40" s="51"/>
      <c r="S40" s="51"/>
      <c r="T40" s="52"/>
      <c r="W40" s="50"/>
      <c r="Z40" s="50"/>
      <c r="AC40" s="50"/>
      <c r="AF40" s="50"/>
      <c r="AI40" s="50"/>
      <c r="AL40" s="50"/>
      <c r="AO40" s="50"/>
      <c r="AR40" s="50"/>
      <c r="AU40" s="50"/>
      <c r="AX40" s="50"/>
      <c r="BA40" s="50"/>
      <c r="BD40" s="50"/>
      <c r="BG40" s="50"/>
      <c r="BJ40" s="50"/>
      <c r="BM40" s="50"/>
      <c r="BP40" s="50"/>
      <c r="BS40" s="50"/>
      <c r="BV40" s="50"/>
      <c r="CB40" s="50"/>
      <c r="CE40" s="50"/>
      <c r="CH40" s="50"/>
      <c r="CK40" s="50"/>
      <c r="CN40" s="50"/>
      <c r="CQ40" s="50"/>
      <c r="CT40" s="50"/>
      <c r="CW40" s="50"/>
      <c r="CZ40" s="50"/>
      <c r="DC40" s="50"/>
      <c r="DF40" s="50"/>
      <c r="DI40" s="50"/>
      <c r="DL40" s="50"/>
      <c r="DO40" s="50"/>
      <c r="DR40" s="50"/>
      <c r="DU40" s="50"/>
      <c r="DX40" s="50"/>
      <c r="EA40" s="50"/>
      <c r="ED40" s="50"/>
      <c r="EG40" s="50"/>
      <c r="EJ40" s="50"/>
      <c r="EM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S40" s="54"/>
    </row>
  </sheetData>
  <mergeCells count="134">
    <mergeCell ref="A1:D1"/>
    <mergeCell ref="E1:W1"/>
    <mergeCell ref="A2:D2"/>
    <mergeCell ref="E2:W2"/>
    <mergeCell ref="E3:W3"/>
    <mergeCell ref="E4:FS4"/>
    <mergeCell ref="A5:A8"/>
    <mergeCell ref="B5:B8"/>
    <mergeCell ref="C5:D8"/>
    <mergeCell ref="E5:E8"/>
    <mergeCell ref="F5:W5"/>
    <mergeCell ref="X5:AL5"/>
    <mergeCell ref="AA6:AC6"/>
    <mergeCell ref="AD6:AF6"/>
    <mergeCell ref="AG6:AI6"/>
    <mergeCell ref="AJ6:AL6"/>
    <mergeCell ref="F6:H6"/>
    <mergeCell ref="I6:K6"/>
    <mergeCell ref="L6:N6"/>
    <mergeCell ref="O6:Q6"/>
    <mergeCell ref="R6:T6"/>
    <mergeCell ref="U6:W6"/>
    <mergeCell ref="X6:Z6"/>
    <mergeCell ref="AM5:BD5"/>
    <mergeCell ref="BF5:BV5"/>
    <mergeCell ref="AM6:AO6"/>
    <mergeCell ref="AP6:AR6"/>
    <mergeCell ref="AS6:AU6"/>
    <mergeCell ref="AV6:AX6"/>
    <mergeCell ref="AY6:BA6"/>
    <mergeCell ref="BB6:BD6"/>
    <mergeCell ref="FR5:FS6"/>
    <mergeCell ref="FT5:FT8"/>
    <mergeCell ref="FU5:FU8"/>
    <mergeCell ref="BW5:CN5"/>
    <mergeCell ref="CO5:DF5"/>
    <mergeCell ref="DG5:DX5"/>
    <mergeCell ref="DY5:EP5"/>
    <mergeCell ref="BW6:BY6"/>
    <mergeCell ref="BZ6:CB6"/>
    <mergeCell ref="CC6:CE6"/>
    <mergeCell ref="CF6:CH6"/>
    <mergeCell ref="CI6:CK6"/>
    <mergeCell ref="CL6:CN6"/>
    <mergeCell ref="BE6:BG6"/>
    <mergeCell ref="BH6:BJ6"/>
    <mergeCell ref="BK6:BM6"/>
    <mergeCell ref="BN6:BP6"/>
    <mergeCell ref="BQ6:BS6"/>
    <mergeCell ref="BT6:BV6"/>
    <mergeCell ref="DM6:DO6"/>
    <mergeCell ref="DP6:DR6"/>
    <mergeCell ref="DS6:DU6"/>
    <mergeCell ref="DV6:DX6"/>
    <mergeCell ref="CO6:CQ6"/>
    <mergeCell ref="CR6:CT6"/>
    <mergeCell ref="CU6:CW6"/>
    <mergeCell ref="CX6:CZ6"/>
    <mergeCell ref="DA6:DC6"/>
    <mergeCell ref="DD6:DF6"/>
    <mergeCell ref="FI6:FK6"/>
    <mergeCell ref="FL6:FN6"/>
    <mergeCell ref="FO6:FQ6"/>
    <mergeCell ref="F7:H7"/>
    <mergeCell ref="I7:K7"/>
    <mergeCell ref="L7:N7"/>
    <mergeCell ref="O7:Q7"/>
    <mergeCell ref="R7:T7"/>
    <mergeCell ref="U7:W7"/>
    <mergeCell ref="X7:Z7"/>
    <mergeCell ref="EQ6:ES6"/>
    <mergeCell ref="ET6:EV6"/>
    <mergeCell ref="EW6:EY6"/>
    <mergeCell ref="EZ6:FB6"/>
    <mergeCell ref="FC6:FE6"/>
    <mergeCell ref="FF6:FH6"/>
    <mergeCell ref="DY6:EA6"/>
    <mergeCell ref="EB6:ED6"/>
    <mergeCell ref="EE6:EG6"/>
    <mergeCell ref="EH6:EJ6"/>
    <mergeCell ref="EK6:EM6"/>
    <mergeCell ref="EN6:EP6"/>
    <mergeCell ref="DG6:DI6"/>
    <mergeCell ref="DJ6:DL6"/>
    <mergeCell ref="AS7:AU7"/>
    <mergeCell ref="AV7:AX7"/>
    <mergeCell ref="AY7:BA7"/>
    <mergeCell ref="BB7:BD7"/>
    <mergeCell ref="BE7:BG7"/>
    <mergeCell ref="BH7:BJ7"/>
    <mergeCell ref="AA7:AC7"/>
    <mergeCell ref="AD7:AF7"/>
    <mergeCell ref="AG7:AI7"/>
    <mergeCell ref="AJ7:AL7"/>
    <mergeCell ref="AM7:AO7"/>
    <mergeCell ref="AP7:AR7"/>
    <mergeCell ref="CC7:CE7"/>
    <mergeCell ref="CF7:CH7"/>
    <mergeCell ref="CI7:CK7"/>
    <mergeCell ref="CL7:CN7"/>
    <mergeCell ref="CO7:CQ7"/>
    <mergeCell ref="CR7:CT7"/>
    <mergeCell ref="BK7:BM7"/>
    <mergeCell ref="BN7:BP7"/>
    <mergeCell ref="BQ7:BS7"/>
    <mergeCell ref="BT7:BV7"/>
    <mergeCell ref="BW7:BY7"/>
    <mergeCell ref="BZ7:CB7"/>
    <mergeCell ref="DM7:DO7"/>
    <mergeCell ref="DP7:DR7"/>
    <mergeCell ref="DS7:DU7"/>
    <mergeCell ref="DV7:DX7"/>
    <mergeCell ref="DY7:EA7"/>
    <mergeCell ref="EB7:ED7"/>
    <mergeCell ref="CU7:CW7"/>
    <mergeCell ref="CX7:CZ7"/>
    <mergeCell ref="DA7:DC7"/>
    <mergeCell ref="DD7:DF7"/>
    <mergeCell ref="DG7:DI7"/>
    <mergeCell ref="DJ7:DL7"/>
    <mergeCell ref="FO7:FQ7"/>
    <mergeCell ref="FR7:FS7"/>
    <mergeCell ref="EW7:EY7"/>
    <mergeCell ref="EZ7:FB7"/>
    <mergeCell ref="FC7:FE7"/>
    <mergeCell ref="FF7:FH7"/>
    <mergeCell ref="FI7:FK7"/>
    <mergeCell ref="FL7:FN7"/>
    <mergeCell ref="EE7:EG7"/>
    <mergeCell ref="EH7:EJ7"/>
    <mergeCell ref="EK7:EM7"/>
    <mergeCell ref="EN7:EP7"/>
    <mergeCell ref="EQ7:ES7"/>
    <mergeCell ref="ET7:EV7"/>
  </mergeCells>
  <pageMargins left="0.35" right="0.1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XD k6</vt:lpstr>
      <vt:lpstr>Sheet3</vt:lpstr>
      <vt:lpstr>'XD k6'!Print_Titles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dhhqt</dc:creator>
  <cp:lastModifiedBy>dhhqt</cp:lastModifiedBy>
  <cp:lastPrinted>2019-05-29T03:24:57Z</cp:lastPrinted>
  <dcterms:created xsi:type="dcterms:W3CDTF">2019-05-21T08:57:44Z</dcterms:created>
  <dcterms:modified xsi:type="dcterms:W3CDTF">2019-05-29T03:27:12Z</dcterms:modified>
</cp:coreProperties>
</file>