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calcChain.xml><?xml version="1.0" encoding="utf-8"?>
<calcChain xmlns="http://schemas.openxmlformats.org/spreadsheetml/2006/main">
  <c r="EP14" i="1" l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ET14" i="1" s="1"/>
  <c r="EV14" i="1" s="1"/>
  <c r="J14" i="1"/>
  <c r="I14" i="1"/>
  <c r="H14" i="1"/>
  <c r="G14" i="1"/>
  <c r="F14" i="1"/>
  <c r="EU14" i="1" s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ET13" i="1" s="1"/>
  <c r="EV13" i="1" s="1"/>
  <c r="J13" i="1"/>
  <c r="I13" i="1"/>
  <c r="H13" i="1"/>
  <c r="G13" i="1"/>
  <c r="F13" i="1"/>
  <c r="EU13" i="1" s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F12" i="1"/>
  <c r="AE12" i="1"/>
  <c r="AD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ET12" i="1" s="1"/>
  <c r="EV12" i="1" s="1"/>
  <c r="J12" i="1"/>
  <c r="I12" i="1"/>
  <c r="H12" i="1"/>
  <c r="G12" i="1"/>
  <c r="F12" i="1"/>
  <c r="EU12" i="1" s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Z11" i="1"/>
  <c r="Y11" i="1"/>
  <c r="X11" i="1"/>
  <c r="W11" i="1"/>
  <c r="V11" i="1"/>
  <c r="U11" i="1"/>
  <c r="T11" i="1"/>
  <c r="S11" i="1"/>
  <c r="R11" i="1"/>
  <c r="Q11" i="1"/>
  <c r="P11" i="1"/>
  <c r="O11" i="1"/>
  <c r="K11" i="1"/>
  <c r="J11" i="1"/>
  <c r="I11" i="1"/>
  <c r="H11" i="1"/>
  <c r="ET11" i="1" s="1"/>
  <c r="EV11" i="1" s="1"/>
  <c r="G11" i="1"/>
  <c r="F11" i="1"/>
  <c r="EU11" i="1" s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EU10" i="1" s="1"/>
  <c r="H10" i="1"/>
  <c r="ET10" i="1" s="1"/>
  <c r="EV10" i="1" s="1"/>
  <c r="G10" i="1"/>
  <c r="F10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K9" i="1"/>
  <c r="J9" i="1"/>
  <c r="I9" i="1"/>
  <c r="H9" i="1"/>
  <c r="ET9" i="1" s="1"/>
  <c r="EV9" i="1" s="1"/>
  <c r="G9" i="1"/>
  <c r="F9" i="1"/>
  <c r="EU9" i="1" s="1"/>
  <c r="ET7" i="1"/>
</calcChain>
</file>

<file path=xl/sharedStrings.xml><?xml version="1.0" encoding="utf-8"?>
<sst xmlns="http://schemas.openxmlformats.org/spreadsheetml/2006/main" count="255" uniqueCount="93">
  <si>
    <t>ĐẠI HỌC HUẾ</t>
  </si>
  <si>
    <t>BẢNG TỔNG HỢP ĐIỂM</t>
  </si>
  <si>
    <t>PHÂN HIỆU ĐHH TẠI QUẢNG TRỊ</t>
  </si>
  <si>
    <t>LỚP: CÔNG NGHỆ KỸ THUẬT MÔI TRƯỜNG K7</t>
  </si>
  <si>
    <t>NIÊN KHÓA: 2015 - 2019</t>
  </si>
  <si>
    <t>STT</t>
  </si>
  <si>
    <t>MÃ SV</t>
  </si>
  <si>
    <t>HỌ VÀ TÊN</t>
  </si>
  <si>
    <t>NGÀY
 SINH</t>
  </si>
  <si>
    <t>ĐIỂM CÁC HỌC PHẦN</t>
  </si>
  <si>
    <t>Trung bình chung</t>
  </si>
  <si>
    <t>Xếp loại tốt nghiệp</t>
  </si>
  <si>
    <t>Ghi chú</t>
  </si>
  <si>
    <t>Pháp luật Việt nam đại cương</t>
  </si>
  <si>
    <t>Hóa đại cương và thực hành</t>
  </si>
  <si>
    <t>Những nguyên lý cơ bản của CN Mác - Lênin 1</t>
  </si>
  <si>
    <t>Khoa học môi trường đại cương</t>
  </si>
  <si>
    <t>Vật lý đại cương và TH vật lý đại cương</t>
  </si>
  <si>
    <t>Tin học đại cương</t>
  </si>
  <si>
    <t>Hình học học hình</t>
  </si>
  <si>
    <t>Những NLCB của CN Mác - Lênin 2</t>
  </si>
  <si>
    <t>Toán cao cấp A2</t>
  </si>
  <si>
    <t>Sinh học đại cương</t>
  </si>
  <si>
    <t>Tư tưởng Hồ Chí Minh</t>
  </si>
  <si>
    <t>Hóa kỹ thuật môi trường</t>
  </si>
  <si>
    <t>Vẽ KT và vẽ KT trên máy vi tính</t>
  </si>
  <si>
    <t>Hoá phân tích và TH hoá phân tích</t>
  </si>
  <si>
    <t xml:space="preserve">Thủy lực môi trường </t>
  </si>
  <si>
    <t>Quá trình CNKTMT 1</t>
  </si>
  <si>
    <t>Toán cao cấp A3</t>
  </si>
  <si>
    <t>Đường lối cánh mạng của Đảng Cộng sản Việt Nam</t>
  </si>
  <si>
    <t>Xác suất thống kê</t>
  </si>
  <si>
    <t>Vi sinh môi trường và THVSMT</t>
  </si>
  <si>
    <t>Phương pháp nghiên cứu khoa học</t>
  </si>
  <si>
    <t>Đa dạng sinh học</t>
  </si>
  <si>
    <t>Quá trình công nghệ kỹ thuật môi trường 2</t>
  </si>
  <si>
    <t>Quản lý, xử lý chất thải rắn và đồ án</t>
  </si>
  <si>
    <t>Các QT hóa lý và hóa học trong xử lý nước và nước thải</t>
  </si>
  <si>
    <t>Quá trình sinh học trong xử lý nước và nước thải</t>
  </si>
  <si>
    <t>Tính toán xử lý nước và nước thải</t>
  </si>
  <si>
    <t>Tiếng anh chuyên ngành</t>
  </si>
  <si>
    <t>Luật và chính sách môi trường</t>
  </si>
  <si>
    <t>Công nghệ xử lý khí thải tiếng ồn và ĐA</t>
  </si>
  <si>
    <t>Độc học môi trường</t>
  </si>
  <si>
    <t>Quản lý môi trường và tham quan thực tế</t>
  </si>
  <si>
    <t>Đánh giá tác động môi trường</t>
  </si>
  <si>
    <t>Quản trị dự án môi trường</t>
  </si>
  <si>
    <t>Suy thoái và BVĐ</t>
  </si>
  <si>
    <t>Kỹ thuật hệ thống cấp thoát nước</t>
  </si>
  <si>
    <t>Công nghệ xử lý nước cấp và đồ án XLNC</t>
  </si>
  <si>
    <t>Thực tập công nhân</t>
  </si>
  <si>
    <t>Thống kê ứng dụng trong KTMT</t>
  </si>
  <si>
    <t>Quan trắc môi trường</t>
  </si>
  <si>
    <t>Ô nhiễm tiếng ồn và kiểm soát</t>
  </si>
  <si>
    <t>Công nghệ xử lý nước thải và đồ án</t>
  </si>
  <si>
    <t>Sinh thái học</t>
  </si>
  <si>
    <t>Phân tích môi trường và TH PTMT</t>
  </si>
  <si>
    <t>Thực tập kỹ sư</t>
  </si>
  <si>
    <t>Thực tập tốt nghiệp</t>
  </si>
  <si>
    <t>Hệ 10</t>
  </si>
  <si>
    <t>Điểm chữ</t>
  </si>
  <si>
    <t>Hệ 4</t>
  </si>
  <si>
    <t>15Q1011009</t>
  </si>
  <si>
    <t>Trần Thị Kim</t>
  </si>
  <si>
    <t>Anh</t>
  </si>
  <si>
    <t>20.12.1997</t>
  </si>
  <si>
    <t>D</t>
  </si>
  <si>
    <t>C</t>
  </si>
  <si>
    <t>15Q1011004</t>
  </si>
  <si>
    <t>Hoàng Văn</t>
  </si>
  <si>
    <t>Hoan</t>
  </si>
  <si>
    <t>26.04.1997</t>
  </si>
  <si>
    <t>A</t>
  </si>
  <si>
    <t>15Q1011007</t>
  </si>
  <si>
    <t>Nguyễn Thị Thanh</t>
  </si>
  <si>
    <t>Huyền</t>
  </si>
  <si>
    <t>14.08.1997</t>
  </si>
  <si>
    <t>B</t>
  </si>
  <si>
    <t>15Q1011002</t>
  </si>
  <si>
    <t>Trần Thị Hồng</t>
  </si>
  <si>
    <t>Ly</t>
  </si>
  <si>
    <t>10.04.1997</t>
  </si>
  <si>
    <t>15Q1011006</t>
  </si>
  <si>
    <t>Nguyễn Thị Thu</t>
  </si>
  <si>
    <t>Ngọc</t>
  </si>
  <si>
    <t>20.07.1997</t>
  </si>
  <si>
    <t>15Q1011012</t>
  </si>
  <si>
    <t>Nguyễn Văn Kỳ</t>
  </si>
  <si>
    <t>Trường</t>
  </si>
  <si>
    <t>30.09.1996</t>
  </si>
  <si>
    <t>Toán cao cấp A1</t>
  </si>
  <si>
    <t>Đồ án tốt nghiệp</t>
  </si>
  <si>
    <t>Danh sách này gồm 6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</si>
</sst>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6"/>
      <color theme="1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7"/>
      <color theme="1"/>
      <name val="Times New Roman"/>
      <family val="1"/>
    </font>
    <font>
      <b/>
      <sz val="7"/>
      <color rgb="FFFF0000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0" fontId="2" fillId="2" borderId="0" xfId="0" applyFont="1" applyFill="1" applyBorder="1"/>
    <xf numFmtId="0" fontId="2" fillId="2" borderId="0" xfId="0" applyFont="1" applyFill="1" applyProtection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8" fillId="2" borderId="0" xfId="0" applyFont="1" applyFill="1" applyBorder="1"/>
    <xf numFmtId="0" fontId="8" fillId="2" borderId="0" xfId="0" applyFont="1" applyFill="1"/>
    <xf numFmtId="0" fontId="10" fillId="2" borderId="0" xfId="0" applyFont="1" applyFill="1" applyBorder="1"/>
    <xf numFmtId="0" fontId="10" fillId="2" borderId="0" xfId="0" applyFont="1" applyFill="1"/>
    <xf numFmtId="0" fontId="2" fillId="2" borderId="5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4" fillId="2" borderId="5" xfId="0" applyFont="1" applyFill="1" applyBorder="1" applyAlignment="1">
      <alignment horizontal="center" vertical="center"/>
    </xf>
    <xf numFmtId="0" fontId="15" fillId="2" borderId="5" xfId="0" applyFont="1" applyFill="1" applyBorder="1"/>
    <xf numFmtId="0" fontId="16" fillId="2" borderId="6" xfId="0" applyFont="1" applyFill="1" applyBorder="1"/>
    <xf numFmtId="0" fontId="16" fillId="2" borderId="8" xfId="0" applyFont="1" applyFill="1" applyBorder="1"/>
    <xf numFmtId="14" fontId="16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49" fontId="15" fillId="2" borderId="5" xfId="0" applyNumberFormat="1" applyFont="1" applyFill="1" applyBorder="1"/>
    <xf numFmtId="49" fontId="16" fillId="2" borderId="6" xfId="0" applyNumberFormat="1" applyFont="1" applyFill="1" applyBorder="1"/>
    <xf numFmtId="49" fontId="16" fillId="2" borderId="8" xfId="0" applyNumberFormat="1" applyFont="1" applyFill="1" applyBorder="1"/>
    <xf numFmtId="49" fontId="16" fillId="2" borderId="5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 wrapText="1"/>
    </xf>
    <xf numFmtId="2" fontId="7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/>
    <xf numFmtId="0" fontId="20" fillId="2" borderId="0" xfId="0" applyFont="1" applyFill="1"/>
    <xf numFmtId="0" fontId="5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textRotation="90" wrapText="1"/>
    </xf>
    <xf numFmtId="2" fontId="6" fillId="2" borderId="6" xfId="0" applyNumberFormat="1" applyFont="1" applyFill="1" applyBorder="1" applyAlignment="1">
      <alignment horizontal="center" vertical="center" textRotation="90" wrapText="1"/>
    </xf>
    <xf numFmtId="2" fontId="6" fillId="2" borderId="7" xfId="0" applyNumberFormat="1" applyFont="1" applyFill="1" applyBorder="1" applyAlignment="1">
      <alignment horizontal="center" vertical="center" textRotation="90" wrapText="1"/>
    </xf>
    <xf numFmtId="2" fontId="6" fillId="2" borderId="8" xfId="0" applyNumberFormat="1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21" fillId="2" borderId="5" xfId="0" applyNumberFormat="1" applyFont="1" applyFill="1" applyBorder="1" applyAlignment="1">
      <alignment horizontal="center" vertical="center" wrapText="1"/>
    </xf>
    <xf numFmtId="164" fontId="22" fillId="2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</xdr:row>
      <xdr:rowOff>0</xdr:rowOff>
    </xdr:from>
    <xdr:to>
      <xdr:col>2</xdr:col>
      <xdr:colOff>1019175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38150" y="438150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%2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iem%20HK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ly đc"/>
      <sheetName val="Phap luat"/>
      <sheetName val="Hoa DC"/>
      <sheetName val="Nguyen ly 1"/>
      <sheetName val="Toan cao cap A1"/>
      <sheetName val="KHMT"/>
      <sheetName val="Nguyenly1L2"/>
      <sheetName val="ToanA1L2"/>
    </sheetNames>
    <sheetDataSet>
      <sheetData sheetId="0" refreshError="1">
        <row r="10">
          <cell r="K10">
            <v>8.1999999999999993</v>
          </cell>
          <cell r="L10" t="str">
            <v>B</v>
          </cell>
          <cell r="M10">
            <v>3</v>
          </cell>
        </row>
        <row r="11">
          <cell r="K11">
            <v>9.6999999999999993</v>
          </cell>
          <cell r="L11" t="str">
            <v>A</v>
          </cell>
          <cell r="M11">
            <v>4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8</v>
          </cell>
          <cell r="L13" t="str">
            <v>B</v>
          </cell>
          <cell r="M13">
            <v>3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</sheetData>
      <sheetData sheetId="1" refreshError="1">
        <row r="10">
          <cell r="K10">
            <v>6.2</v>
          </cell>
          <cell r="L10" t="str">
            <v>C</v>
          </cell>
          <cell r="M10">
            <v>2</v>
          </cell>
        </row>
        <row r="11">
          <cell r="K11">
            <v>7.3</v>
          </cell>
          <cell r="L11" t="str">
            <v>B</v>
          </cell>
          <cell r="M11">
            <v>3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7.6</v>
          </cell>
          <cell r="L13" t="str">
            <v>B</v>
          </cell>
          <cell r="M13">
            <v>3</v>
          </cell>
        </row>
        <row r="14">
          <cell r="K14">
            <v>6.9</v>
          </cell>
          <cell r="L14" t="str">
            <v>C</v>
          </cell>
          <cell r="M14">
            <v>2</v>
          </cell>
        </row>
        <row r="15">
          <cell r="K15">
            <v>5.9</v>
          </cell>
          <cell r="L15" t="str">
            <v>C</v>
          </cell>
          <cell r="M15">
            <v>2</v>
          </cell>
        </row>
      </sheetData>
      <sheetData sheetId="2" refreshError="1">
        <row r="10">
          <cell r="K10">
            <v>8.1999999999999993</v>
          </cell>
          <cell r="L10" t="str">
            <v>B</v>
          </cell>
          <cell r="M10">
            <v>3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8.3000000000000007</v>
          </cell>
          <cell r="L13" t="str">
            <v>B</v>
          </cell>
          <cell r="M13">
            <v>3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5">
          <cell r="K15">
            <v>8.3000000000000007</v>
          </cell>
          <cell r="L15" t="str">
            <v>B</v>
          </cell>
          <cell r="M15">
            <v>3</v>
          </cell>
        </row>
      </sheetData>
      <sheetData sheetId="3" refreshError="1">
        <row r="10">
          <cell r="K10">
            <v>2.5</v>
          </cell>
        </row>
        <row r="11">
          <cell r="K11">
            <v>5.6</v>
          </cell>
          <cell r="L11" t="str">
            <v>C</v>
          </cell>
          <cell r="M11">
            <v>2</v>
          </cell>
        </row>
        <row r="12">
          <cell r="K12">
            <v>5</v>
          </cell>
          <cell r="L12" t="str">
            <v>D</v>
          </cell>
          <cell r="M12">
            <v>1</v>
          </cell>
        </row>
        <row r="13">
          <cell r="K13">
            <v>5.5</v>
          </cell>
          <cell r="L13" t="str">
            <v>C</v>
          </cell>
          <cell r="M13">
            <v>2</v>
          </cell>
        </row>
        <row r="14">
          <cell r="K14">
            <v>5.2</v>
          </cell>
          <cell r="L14" t="str">
            <v>D</v>
          </cell>
          <cell r="M14">
            <v>1</v>
          </cell>
        </row>
        <row r="15">
          <cell r="K15">
            <v>4.4000000000000004</v>
          </cell>
          <cell r="L15" t="str">
            <v>D</v>
          </cell>
          <cell r="M15">
            <v>1</v>
          </cell>
        </row>
      </sheetData>
      <sheetData sheetId="4" refreshError="1">
        <row r="10">
          <cell r="K10">
            <v>3.9</v>
          </cell>
        </row>
        <row r="11">
          <cell r="K11">
            <v>4.4000000000000004</v>
          </cell>
          <cell r="L11" t="str">
            <v>D</v>
          </cell>
          <cell r="M11">
            <v>1</v>
          </cell>
        </row>
        <row r="13">
          <cell r="K13">
            <v>4.2</v>
          </cell>
          <cell r="L13" t="str">
            <v>D</v>
          </cell>
          <cell r="M13">
            <v>1</v>
          </cell>
        </row>
        <row r="14">
          <cell r="K14">
            <v>5.3</v>
          </cell>
          <cell r="L14" t="str">
            <v>D</v>
          </cell>
          <cell r="M14">
            <v>1</v>
          </cell>
        </row>
        <row r="15">
          <cell r="K15">
            <v>7.5</v>
          </cell>
          <cell r="L15" t="str">
            <v>B</v>
          </cell>
          <cell r="M15">
            <v>3</v>
          </cell>
        </row>
      </sheetData>
      <sheetData sheetId="5" refreshError="1">
        <row r="10">
          <cell r="K10">
            <v>6.5</v>
          </cell>
          <cell r="L10" t="str">
            <v>C</v>
          </cell>
          <cell r="M10">
            <v>2</v>
          </cell>
        </row>
        <row r="11">
          <cell r="K11">
            <v>8.8000000000000007</v>
          </cell>
          <cell r="L11" t="str">
            <v>A</v>
          </cell>
          <cell r="M11">
            <v>4</v>
          </cell>
        </row>
        <row r="12">
          <cell r="K12">
            <v>6.5</v>
          </cell>
          <cell r="L12" t="str">
            <v>C</v>
          </cell>
          <cell r="M12">
            <v>2</v>
          </cell>
        </row>
        <row r="13">
          <cell r="K13">
            <v>8.9</v>
          </cell>
          <cell r="L13" t="str">
            <v>A</v>
          </cell>
          <cell r="M13">
            <v>4</v>
          </cell>
        </row>
        <row r="14">
          <cell r="K14">
            <v>7.4</v>
          </cell>
          <cell r="L14" t="str">
            <v>B</v>
          </cell>
          <cell r="M14">
            <v>3</v>
          </cell>
        </row>
        <row r="15">
          <cell r="K15">
            <v>8.5</v>
          </cell>
          <cell r="L15" t="str">
            <v>A</v>
          </cell>
          <cell r="M15">
            <v>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ocDC"/>
      <sheetName val="Hinh hoc HH"/>
      <sheetName val="Nguyen ly 2"/>
      <sheetName val="Toan cao cap A2"/>
      <sheetName val="SinhhocDC"/>
      <sheetName val="HHHH L2"/>
      <sheetName val="Toan A2 L2"/>
    </sheetNames>
    <sheetDataSet>
      <sheetData sheetId="0" refreshError="1">
        <row r="10">
          <cell r="K10">
            <v>5.7</v>
          </cell>
          <cell r="L10" t="str">
            <v>C</v>
          </cell>
          <cell r="M10">
            <v>2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6.8</v>
          </cell>
          <cell r="L13" t="str">
            <v>C</v>
          </cell>
          <cell r="M13">
            <v>2</v>
          </cell>
        </row>
        <row r="14">
          <cell r="K14">
            <v>7.6</v>
          </cell>
          <cell r="L14" t="str">
            <v>B</v>
          </cell>
          <cell r="M14">
            <v>3</v>
          </cell>
        </row>
        <row r="15">
          <cell r="K15">
            <v>7.7</v>
          </cell>
          <cell r="L15" t="str">
            <v>B</v>
          </cell>
          <cell r="M15">
            <v>3</v>
          </cell>
        </row>
      </sheetData>
      <sheetData sheetId="1" refreshError="1">
        <row r="10">
          <cell r="K10">
            <v>6.1</v>
          </cell>
          <cell r="L10" t="str">
            <v>C</v>
          </cell>
          <cell r="M10">
            <v>2</v>
          </cell>
        </row>
        <row r="15">
          <cell r="K15">
            <v>6.3</v>
          </cell>
          <cell r="L15" t="str">
            <v>C</v>
          </cell>
          <cell r="M15">
            <v>2</v>
          </cell>
        </row>
      </sheetData>
      <sheetData sheetId="2" refreshError="1">
        <row r="10">
          <cell r="K10">
            <v>7.1</v>
          </cell>
          <cell r="L10" t="str">
            <v>B</v>
          </cell>
          <cell r="M10">
            <v>3</v>
          </cell>
        </row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8.6999999999999993</v>
          </cell>
          <cell r="L12" t="str">
            <v>A</v>
          </cell>
          <cell r="M12">
            <v>4</v>
          </cell>
        </row>
        <row r="13">
          <cell r="K13">
            <v>9.1</v>
          </cell>
          <cell r="L13" t="str">
            <v>A</v>
          </cell>
          <cell r="M13">
            <v>4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5">
          <cell r="K15">
            <v>6.3</v>
          </cell>
          <cell r="L15" t="str">
            <v>C</v>
          </cell>
          <cell r="M15">
            <v>2</v>
          </cell>
        </row>
      </sheetData>
      <sheetData sheetId="3" refreshError="1">
        <row r="10">
          <cell r="K10">
            <v>4.2</v>
          </cell>
          <cell r="L10" t="str">
            <v>D</v>
          </cell>
          <cell r="M10">
            <v>1</v>
          </cell>
        </row>
        <row r="11">
          <cell r="K11">
            <v>5.6</v>
          </cell>
          <cell r="L11" t="str">
            <v>C</v>
          </cell>
          <cell r="M11">
            <v>2</v>
          </cell>
        </row>
        <row r="12">
          <cell r="K12">
            <v>5.2</v>
          </cell>
          <cell r="L12" t="str">
            <v>D</v>
          </cell>
          <cell r="M12">
            <v>1</v>
          </cell>
        </row>
        <row r="14">
          <cell r="K14">
            <v>5.0999999999999996</v>
          </cell>
          <cell r="L14" t="str">
            <v>D</v>
          </cell>
          <cell r="M14">
            <v>1</v>
          </cell>
        </row>
        <row r="15">
          <cell r="K15">
            <v>7</v>
          </cell>
          <cell r="L15" t="str">
            <v>B</v>
          </cell>
          <cell r="M15">
            <v>3</v>
          </cell>
        </row>
      </sheetData>
      <sheetData sheetId="4" refreshError="1">
        <row r="10">
          <cell r="K10">
            <v>9</v>
          </cell>
          <cell r="L10" t="str">
            <v>A</v>
          </cell>
          <cell r="M10">
            <v>4</v>
          </cell>
        </row>
        <row r="11">
          <cell r="K11">
            <v>9.6</v>
          </cell>
          <cell r="L11" t="str">
            <v>A</v>
          </cell>
          <cell r="M11">
            <v>4</v>
          </cell>
        </row>
        <row r="12">
          <cell r="K12">
            <v>8.6</v>
          </cell>
          <cell r="L12" t="str">
            <v>A</v>
          </cell>
          <cell r="M12">
            <v>4</v>
          </cell>
        </row>
        <row r="13">
          <cell r="K13">
            <v>9.1</v>
          </cell>
          <cell r="L13" t="str">
            <v>A</v>
          </cell>
          <cell r="M13">
            <v>4</v>
          </cell>
        </row>
        <row r="14">
          <cell r="K14">
            <v>8.5</v>
          </cell>
          <cell r="L14" t="str">
            <v>A</v>
          </cell>
          <cell r="M14">
            <v>4</v>
          </cell>
        </row>
        <row r="15">
          <cell r="K15">
            <v>9.1</v>
          </cell>
          <cell r="L15" t="str">
            <v>A</v>
          </cell>
          <cell r="M15">
            <v>4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an CC A3"/>
      <sheetName val="QTCN 1"/>
      <sheetName val="VKT"/>
      <sheetName val="Hoa MT "/>
      <sheetName val="TTHCM"/>
      <sheetName val="Thuy luc"/>
      <sheetName val="Hoa PT"/>
      <sheetName val="HPT L2"/>
    </sheetNames>
    <sheetDataSet>
      <sheetData sheetId="0" refreshError="1">
        <row r="10">
          <cell r="K10">
            <v>4.8</v>
          </cell>
          <cell r="L10" t="str">
            <v>D</v>
          </cell>
          <cell r="M10">
            <v>1</v>
          </cell>
        </row>
        <row r="11">
          <cell r="K11">
            <v>6.9</v>
          </cell>
          <cell r="L11" t="str">
            <v>C</v>
          </cell>
          <cell r="M11">
            <v>2</v>
          </cell>
        </row>
        <row r="12">
          <cell r="K12">
            <v>6.2</v>
          </cell>
          <cell r="L12" t="str">
            <v>C</v>
          </cell>
          <cell r="M12">
            <v>2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5.7</v>
          </cell>
          <cell r="L14" t="str">
            <v>C</v>
          </cell>
          <cell r="M14">
            <v>2</v>
          </cell>
        </row>
        <row r="15">
          <cell r="K15">
            <v>9.4</v>
          </cell>
          <cell r="L15" t="str">
            <v>A</v>
          </cell>
          <cell r="M15">
            <v>4</v>
          </cell>
        </row>
      </sheetData>
      <sheetData sheetId="1" refreshError="1">
        <row r="10">
          <cell r="K10">
            <v>5.0999999999999996</v>
          </cell>
          <cell r="L10" t="str">
            <v>D</v>
          </cell>
          <cell r="M10">
            <v>1</v>
          </cell>
        </row>
        <row r="11">
          <cell r="K11">
            <v>8.6999999999999993</v>
          </cell>
          <cell r="L11" t="str">
            <v>A</v>
          </cell>
          <cell r="M11">
            <v>4</v>
          </cell>
        </row>
        <row r="12">
          <cell r="K12">
            <v>8.1</v>
          </cell>
          <cell r="L12" t="str">
            <v>B</v>
          </cell>
          <cell r="M12">
            <v>3</v>
          </cell>
        </row>
        <row r="13">
          <cell r="K13">
            <v>7.2</v>
          </cell>
          <cell r="L13" t="str">
            <v>B</v>
          </cell>
          <cell r="M13">
            <v>3</v>
          </cell>
        </row>
        <row r="14">
          <cell r="K14">
            <v>8.6</v>
          </cell>
          <cell r="L14" t="str">
            <v>A</v>
          </cell>
          <cell r="M14">
            <v>4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</sheetData>
      <sheetData sheetId="2" refreshError="1">
        <row r="10">
          <cell r="K10">
            <v>6.1</v>
          </cell>
          <cell r="L10" t="str">
            <v>C</v>
          </cell>
          <cell r="M10">
            <v>2</v>
          </cell>
        </row>
        <row r="11">
          <cell r="K11">
            <v>8.6</v>
          </cell>
          <cell r="L11" t="str">
            <v>A</v>
          </cell>
          <cell r="M11">
            <v>4</v>
          </cell>
        </row>
        <row r="12">
          <cell r="K12">
            <v>5.3</v>
          </cell>
          <cell r="L12" t="str">
            <v>D</v>
          </cell>
          <cell r="M12">
            <v>1</v>
          </cell>
        </row>
        <row r="13">
          <cell r="K13">
            <v>6.2</v>
          </cell>
          <cell r="L13" t="str">
            <v>C</v>
          </cell>
          <cell r="M13">
            <v>2</v>
          </cell>
        </row>
        <row r="14">
          <cell r="K14">
            <v>6.3</v>
          </cell>
          <cell r="L14" t="str">
            <v>C</v>
          </cell>
          <cell r="M14">
            <v>2</v>
          </cell>
        </row>
        <row r="15">
          <cell r="K15">
            <v>7.6</v>
          </cell>
          <cell r="L15" t="str">
            <v>B</v>
          </cell>
          <cell r="M15">
            <v>3</v>
          </cell>
        </row>
      </sheetData>
      <sheetData sheetId="3" refreshError="1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9.1</v>
          </cell>
          <cell r="L11" t="str">
            <v>A</v>
          </cell>
          <cell r="M11">
            <v>4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7.9</v>
          </cell>
          <cell r="L13" t="str">
            <v>B</v>
          </cell>
          <cell r="M13">
            <v>3</v>
          </cell>
        </row>
        <row r="14">
          <cell r="K14">
            <v>8.3000000000000007</v>
          </cell>
          <cell r="L14" t="str">
            <v>B</v>
          </cell>
          <cell r="M14">
            <v>3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</sheetData>
      <sheetData sheetId="4" refreshError="1">
        <row r="10">
          <cell r="K10">
            <v>8.3000000000000007</v>
          </cell>
          <cell r="L10" t="str">
            <v>B</v>
          </cell>
          <cell r="M10">
            <v>3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8.1999999999999993</v>
          </cell>
          <cell r="L12" t="str">
            <v>B</v>
          </cell>
          <cell r="M12">
            <v>3</v>
          </cell>
        </row>
        <row r="13">
          <cell r="K13">
            <v>9</v>
          </cell>
          <cell r="L13" t="str">
            <v>A</v>
          </cell>
          <cell r="M13">
            <v>4</v>
          </cell>
        </row>
        <row r="14">
          <cell r="K14">
            <v>9</v>
          </cell>
          <cell r="L14" t="str">
            <v>A</v>
          </cell>
          <cell r="M14">
            <v>4</v>
          </cell>
        </row>
        <row r="15">
          <cell r="K15">
            <v>9</v>
          </cell>
          <cell r="L15" t="str">
            <v>A</v>
          </cell>
          <cell r="M15">
            <v>4</v>
          </cell>
        </row>
      </sheetData>
      <sheetData sheetId="5" refreshError="1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9.1</v>
          </cell>
          <cell r="L11" t="str">
            <v>A</v>
          </cell>
          <cell r="M11">
            <v>4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3">
          <cell r="K13">
            <v>8.8000000000000007</v>
          </cell>
          <cell r="L13" t="str">
            <v>A</v>
          </cell>
          <cell r="M13">
            <v>4</v>
          </cell>
        </row>
        <row r="14">
          <cell r="K14">
            <v>7.9</v>
          </cell>
          <cell r="L14" t="str">
            <v>B</v>
          </cell>
          <cell r="M14">
            <v>3</v>
          </cell>
        </row>
        <row r="15">
          <cell r="K15">
            <v>9.6999999999999993</v>
          </cell>
          <cell r="L15" t="str">
            <v>A</v>
          </cell>
          <cell r="M15">
            <v>4</v>
          </cell>
        </row>
      </sheetData>
      <sheetData sheetId="6" refreshError="1">
        <row r="10">
          <cell r="K10">
            <v>5.0999999999999996</v>
          </cell>
        </row>
        <row r="11">
          <cell r="K11">
            <v>6.9</v>
          </cell>
          <cell r="L11" t="str">
            <v>C</v>
          </cell>
          <cell r="M11">
            <v>2</v>
          </cell>
        </row>
        <row r="13">
          <cell r="K13">
            <v>5.6</v>
          </cell>
          <cell r="L13" t="str">
            <v>C</v>
          </cell>
          <cell r="M13">
            <v>2</v>
          </cell>
        </row>
        <row r="15">
          <cell r="K15">
            <v>7.3</v>
          </cell>
          <cell r="L15" t="str">
            <v>B</v>
          </cell>
          <cell r="M15">
            <v>3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LCM"/>
      <sheetName val="XSTK"/>
      <sheetName val="VSMT"/>
      <sheetName val="PPNCKH"/>
      <sheetName val="BTDD"/>
      <sheetName val="QTCNMT 2"/>
      <sheetName val="QLXLCTR"/>
    </sheetNames>
    <sheetDataSet>
      <sheetData sheetId="0" refreshError="1">
        <row r="10">
          <cell r="K10">
            <v>8.3000000000000007</v>
          </cell>
          <cell r="L10" t="str">
            <v>B</v>
          </cell>
          <cell r="M10">
            <v>3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7.7</v>
          </cell>
          <cell r="L13" t="str">
            <v>B</v>
          </cell>
          <cell r="M13">
            <v>3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5">
          <cell r="K15">
            <v>7.2</v>
          </cell>
          <cell r="L15" t="str">
            <v>B</v>
          </cell>
          <cell r="M15">
            <v>3</v>
          </cell>
        </row>
      </sheetData>
      <sheetData sheetId="1" refreshError="1">
        <row r="10">
          <cell r="K10">
            <v>6.8</v>
          </cell>
          <cell r="L10" t="str">
            <v>C</v>
          </cell>
          <cell r="M10">
            <v>2</v>
          </cell>
        </row>
        <row r="11">
          <cell r="K11">
            <v>8.1</v>
          </cell>
          <cell r="L11" t="str">
            <v>B</v>
          </cell>
          <cell r="M11">
            <v>3</v>
          </cell>
        </row>
        <row r="12">
          <cell r="K12">
            <v>5.4</v>
          </cell>
          <cell r="L12" t="str">
            <v>D</v>
          </cell>
          <cell r="M12">
            <v>1</v>
          </cell>
        </row>
        <row r="13">
          <cell r="K13">
            <v>5.4</v>
          </cell>
          <cell r="L13" t="str">
            <v>D</v>
          </cell>
          <cell r="M13">
            <v>1</v>
          </cell>
        </row>
        <row r="14">
          <cell r="K14">
            <v>5.9</v>
          </cell>
          <cell r="L14" t="str">
            <v>C</v>
          </cell>
          <cell r="M14">
            <v>2</v>
          </cell>
        </row>
        <row r="15">
          <cell r="K15">
            <v>6.7</v>
          </cell>
          <cell r="L15" t="str">
            <v>C</v>
          </cell>
          <cell r="M15">
            <v>2</v>
          </cell>
        </row>
      </sheetData>
      <sheetData sheetId="2" refreshError="1">
        <row r="10">
          <cell r="K10">
            <v>8.1</v>
          </cell>
          <cell r="L10" t="str">
            <v>B</v>
          </cell>
          <cell r="M10">
            <v>3</v>
          </cell>
        </row>
        <row r="11">
          <cell r="K11">
            <v>8.4</v>
          </cell>
          <cell r="L11" t="str">
            <v>B</v>
          </cell>
          <cell r="M11">
            <v>3</v>
          </cell>
        </row>
        <row r="12">
          <cell r="K12">
            <v>8.1</v>
          </cell>
          <cell r="L12" t="str">
            <v>B</v>
          </cell>
          <cell r="M12">
            <v>3</v>
          </cell>
        </row>
        <row r="13">
          <cell r="K13">
            <v>8.1</v>
          </cell>
          <cell r="L13" t="str">
            <v>B</v>
          </cell>
          <cell r="M13">
            <v>3</v>
          </cell>
        </row>
        <row r="14">
          <cell r="K14">
            <v>8</v>
          </cell>
          <cell r="L14" t="str">
            <v>B</v>
          </cell>
          <cell r="M14">
            <v>3</v>
          </cell>
        </row>
        <row r="15">
          <cell r="K15">
            <v>7.9</v>
          </cell>
          <cell r="L15" t="str">
            <v>B</v>
          </cell>
          <cell r="M15">
            <v>3</v>
          </cell>
        </row>
      </sheetData>
      <sheetData sheetId="3" refreshError="1">
        <row r="10">
          <cell r="K10">
            <v>9.5</v>
          </cell>
          <cell r="L10" t="str">
            <v>A</v>
          </cell>
          <cell r="M10">
            <v>4</v>
          </cell>
        </row>
        <row r="11">
          <cell r="K11">
            <v>9.5</v>
          </cell>
          <cell r="L11" t="str">
            <v>A</v>
          </cell>
          <cell r="M11">
            <v>4</v>
          </cell>
        </row>
        <row r="12">
          <cell r="K12">
            <v>9.5</v>
          </cell>
          <cell r="L12" t="str">
            <v>A</v>
          </cell>
          <cell r="M12">
            <v>4</v>
          </cell>
        </row>
        <row r="13">
          <cell r="K13">
            <v>9.5</v>
          </cell>
          <cell r="L13" t="str">
            <v>A</v>
          </cell>
          <cell r="M13">
            <v>4</v>
          </cell>
        </row>
        <row r="14">
          <cell r="K14">
            <v>9.5</v>
          </cell>
          <cell r="L14" t="str">
            <v>A</v>
          </cell>
          <cell r="M14">
            <v>4</v>
          </cell>
        </row>
        <row r="15">
          <cell r="K15">
            <v>9.1</v>
          </cell>
          <cell r="L15" t="str">
            <v>A</v>
          </cell>
          <cell r="M15">
            <v>4</v>
          </cell>
        </row>
      </sheetData>
      <sheetData sheetId="4" refreshError="1">
        <row r="10">
          <cell r="K10">
            <v>9.8000000000000007</v>
          </cell>
          <cell r="L10" t="str">
            <v>A</v>
          </cell>
          <cell r="M10">
            <v>4</v>
          </cell>
        </row>
        <row r="11">
          <cell r="K11">
            <v>9.8000000000000007</v>
          </cell>
          <cell r="L11" t="str">
            <v>A</v>
          </cell>
          <cell r="M11">
            <v>4</v>
          </cell>
        </row>
        <row r="12">
          <cell r="K12">
            <v>6.3</v>
          </cell>
          <cell r="L12" t="str">
            <v>C</v>
          </cell>
          <cell r="M12">
            <v>2</v>
          </cell>
        </row>
        <row r="13">
          <cell r="K13">
            <v>9.5</v>
          </cell>
          <cell r="L13" t="str">
            <v>A</v>
          </cell>
          <cell r="M13">
            <v>4</v>
          </cell>
        </row>
        <row r="14">
          <cell r="K14">
            <v>9.1</v>
          </cell>
          <cell r="L14" t="str">
            <v>A</v>
          </cell>
          <cell r="M14">
            <v>4</v>
          </cell>
        </row>
        <row r="15">
          <cell r="K15">
            <v>7</v>
          </cell>
          <cell r="L15" t="str">
            <v>B</v>
          </cell>
          <cell r="M15">
            <v>3</v>
          </cell>
        </row>
      </sheetData>
      <sheetData sheetId="5" refreshError="1">
        <row r="10">
          <cell r="K10">
            <v>8.1</v>
          </cell>
          <cell r="L10" t="str">
            <v>B</v>
          </cell>
          <cell r="M10">
            <v>3</v>
          </cell>
        </row>
        <row r="11">
          <cell r="K11">
            <v>7.7</v>
          </cell>
          <cell r="L11" t="str">
            <v>B</v>
          </cell>
          <cell r="M11">
            <v>3</v>
          </cell>
        </row>
        <row r="12">
          <cell r="K12">
            <v>7.7</v>
          </cell>
          <cell r="L12" t="str">
            <v>B</v>
          </cell>
          <cell r="M12">
            <v>3</v>
          </cell>
        </row>
        <row r="13">
          <cell r="K13">
            <v>7.7</v>
          </cell>
          <cell r="L13" t="str">
            <v>B</v>
          </cell>
          <cell r="M13">
            <v>3</v>
          </cell>
        </row>
        <row r="14">
          <cell r="K14">
            <v>8.4</v>
          </cell>
          <cell r="L14" t="str">
            <v>B</v>
          </cell>
          <cell r="M14">
            <v>3</v>
          </cell>
        </row>
        <row r="15">
          <cell r="K15">
            <v>8.4</v>
          </cell>
          <cell r="L15" t="str">
            <v>B</v>
          </cell>
          <cell r="M15">
            <v>3</v>
          </cell>
        </row>
      </sheetData>
      <sheetData sheetId="6" refreshError="1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8.1</v>
          </cell>
          <cell r="L13" t="str">
            <v>B</v>
          </cell>
          <cell r="M13">
            <v>3</v>
          </cell>
        </row>
        <row r="14">
          <cell r="K14">
            <v>7.9</v>
          </cell>
          <cell r="L14" t="str">
            <v>B</v>
          </cell>
          <cell r="M14">
            <v>3</v>
          </cell>
        </row>
        <row r="15">
          <cell r="K15">
            <v>8</v>
          </cell>
          <cell r="L15" t="str">
            <v>B</v>
          </cell>
          <cell r="M15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HLHH"/>
      <sheetName val="QTSH"/>
      <sheetName val="TTTKCTXLN&amp;NT"/>
      <sheetName val="TACN"/>
      <sheetName val="L&amp;CSMT"/>
      <sheetName val="CNXLKT,TO"/>
      <sheetName val="DHMT"/>
      <sheetName val="HPT L2"/>
    </sheetNames>
    <sheetDataSet>
      <sheetData sheetId="0" refreshError="1">
        <row r="10">
          <cell r="K10">
            <v>8.1</v>
          </cell>
          <cell r="L10" t="str">
            <v>B</v>
          </cell>
          <cell r="M10">
            <v>3</v>
          </cell>
        </row>
        <row r="11">
          <cell r="K11">
            <v>9.1999999999999993</v>
          </cell>
          <cell r="L11" t="str">
            <v>A</v>
          </cell>
          <cell r="M11">
            <v>4</v>
          </cell>
        </row>
        <row r="12">
          <cell r="K12">
            <v>6.3</v>
          </cell>
          <cell r="L12" t="str">
            <v>C</v>
          </cell>
          <cell r="M12">
            <v>2</v>
          </cell>
        </row>
        <row r="13">
          <cell r="K13">
            <v>8.4</v>
          </cell>
          <cell r="L13" t="str">
            <v>B</v>
          </cell>
          <cell r="M13">
            <v>3</v>
          </cell>
        </row>
        <row r="14">
          <cell r="K14">
            <v>8.4</v>
          </cell>
          <cell r="L14" t="str">
            <v>B</v>
          </cell>
          <cell r="M14">
            <v>3</v>
          </cell>
        </row>
        <row r="15">
          <cell r="K15">
            <v>8.1999999999999993</v>
          </cell>
          <cell r="L15" t="str">
            <v>B</v>
          </cell>
          <cell r="M15">
            <v>3</v>
          </cell>
        </row>
      </sheetData>
      <sheetData sheetId="1" refreshError="1">
        <row r="10">
          <cell r="K10">
            <v>8.9</v>
          </cell>
          <cell r="L10" t="str">
            <v>A</v>
          </cell>
          <cell r="M10">
            <v>4</v>
          </cell>
        </row>
        <row r="11">
          <cell r="K11">
            <v>9.4</v>
          </cell>
          <cell r="L11" t="str">
            <v>A</v>
          </cell>
          <cell r="M11">
            <v>4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6.6</v>
          </cell>
          <cell r="L13" t="str">
            <v>C</v>
          </cell>
          <cell r="M13">
            <v>2</v>
          </cell>
        </row>
        <row r="14">
          <cell r="K14">
            <v>8.1</v>
          </cell>
          <cell r="L14" t="str">
            <v>B</v>
          </cell>
          <cell r="M14">
            <v>3</v>
          </cell>
        </row>
        <row r="15">
          <cell r="K15">
            <v>9.4</v>
          </cell>
          <cell r="L15" t="str">
            <v>A</v>
          </cell>
          <cell r="M15">
            <v>4</v>
          </cell>
        </row>
      </sheetData>
      <sheetData sheetId="2" refreshError="1">
        <row r="10">
          <cell r="K10">
            <v>8.6999999999999993</v>
          </cell>
          <cell r="L10" t="str">
            <v>A</v>
          </cell>
          <cell r="M10">
            <v>4</v>
          </cell>
        </row>
        <row r="11">
          <cell r="K11">
            <v>9.1</v>
          </cell>
          <cell r="L11" t="str">
            <v>A</v>
          </cell>
          <cell r="M11">
            <v>4</v>
          </cell>
        </row>
        <row r="12">
          <cell r="K12">
            <v>8.6</v>
          </cell>
          <cell r="L12" t="str">
            <v>A</v>
          </cell>
          <cell r="M12">
            <v>4</v>
          </cell>
        </row>
        <row r="13">
          <cell r="K13">
            <v>8.6999999999999993</v>
          </cell>
          <cell r="L13" t="str">
            <v>A</v>
          </cell>
          <cell r="M13">
            <v>4</v>
          </cell>
        </row>
        <row r="14">
          <cell r="K14">
            <v>8.1999999999999993</v>
          </cell>
          <cell r="L14" t="str">
            <v>B</v>
          </cell>
          <cell r="M14">
            <v>3</v>
          </cell>
        </row>
        <row r="15">
          <cell r="K15">
            <v>8.8000000000000007</v>
          </cell>
          <cell r="L15" t="str">
            <v>A</v>
          </cell>
          <cell r="M15">
            <v>4</v>
          </cell>
        </row>
      </sheetData>
      <sheetData sheetId="3" refreshError="1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8.5</v>
          </cell>
          <cell r="L11" t="str">
            <v>A</v>
          </cell>
          <cell r="M11">
            <v>4</v>
          </cell>
        </row>
        <row r="12">
          <cell r="K12">
            <v>7.8</v>
          </cell>
          <cell r="L12" t="str">
            <v>B</v>
          </cell>
          <cell r="M12">
            <v>3</v>
          </cell>
        </row>
        <row r="13">
          <cell r="K13">
            <v>7.8</v>
          </cell>
          <cell r="L13" t="str">
            <v>B</v>
          </cell>
          <cell r="M13">
            <v>3</v>
          </cell>
        </row>
        <row r="14">
          <cell r="K14">
            <v>8.3000000000000007</v>
          </cell>
          <cell r="L14" t="str">
            <v>B</v>
          </cell>
          <cell r="M14">
            <v>3</v>
          </cell>
        </row>
        <row r="15">
          <cell r="K15">
            <v>8.3000000000000007</v>
          </cell>
          <cell r="L15" t="str">
            <v>B</v>
          </cell>
          <cell r="M15">
            <v>3</v>
          </cell>
        </row>
      </sheetData>
      <sheetData sheetId="4" refreshError="1">
        <row r="10">
          <cell r="K10">
            <v>8.5</v>
          </cell>
          <cell r="L10" t="str">
            <v>A</v>
          </cell>
          <cell r="M10">
            <v>4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8.5</v>
          </cell>
          <cell r="L12" t="str">
            <v>A</v>
          </cell>
          <cell r="M12">
            <v>4</v>
          </cell>
        </row>
        <row r="13">
          <cell r="K13">
            <v>8.3000000000000007</v>
          </cell>
          <cell r="L13" t="str">
            <v>B</v>
          </cell>
          <cell r="M13">
            <v>3</v>
          </cell>
        </row>
        <row r="14">
          <cell r="K14">
            <v>8.9</v>
          </cell>
          <cell r="L14" t="str">
            <v>A</v>
          </cell>
          <cell r="M14">
            <v>4</v>
          </cell>
        </row>
        <row r="15">
          <cell r="K15">
            <v>8.5</v>
          </cell>
          <cell r="L15" t="str">
            <v>A</v>
          </cell>
          <cell r="M15">
            <v>4</v>
          </cell>
        </row>
      </sheetData>
      <sheetData sheetId="5" refreshError="1">
        <row r="10">
          <cell r="K10">
            <v>8.5</v>
          </cell>
          <cell r="L10" t="str">
            <v>A</v>
          </cell>
          <cell r="M10">
            <v>4</v>
          </cell>
        </row>
        <row r="11">
          <cell r="K11">
            <v>8.3000000000000007</v>
          </cell>
          <cell r="L11" t="str">
            <v>B</v>
          </cell>
          <cell r="M11">
            <v>3</v>
          </cell>
        </row>
        <row r="12">
          <cell r="K12">
            <v>8.1999999999999993</v>
          </cell>
          <cell r="L12" t="str">
            <v>B</v>
          </cell>
          <cell r="M12">
            <v>3</v>
          </cell>
        </row>
        <row r="13">
          <cell r="K13">
            <v>7.8</v>
          </cell>
          <cell r="L13" t="str">
            <v>B</v>
          </cell>
          <cell r="M13">
            <v>3</v>
          </cell>
        </row>
        <row r="14">
          <cell r="K14">
            <v>7.8</v>
          </cell>
          <cell r="L14" t="str">
            <v>B</v>
          </cell>
          <cell r="M14">
            <v>3</v>
          </cell>
        </row>
        <row r="15">
          <cell r="K15">
            <v>6.3</v>
          </cell>
          <cell r="L15" t="str">
            <v>C</v>
          </cell>
          <cell r="M15">
            <v>2</v>
          </cell>
        </row>
      </sheetData>
      <sheetData sheetId="6" refreshError="1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7.6</v>
          </cell>
          <cell r="L11" t="str">
            <v>B</v>
          </cell>
          <cell r="M11">
            <v>3</v>
          </cell>
        </row>
        <row r="12">
          <cell r="K12">
            <v>7.5</v>
          </cell>
          <cell r="L12" t="str">
            <v>B</v>
          </cell>
          <cell r="M12">
            <v>3</v>
          </cell>
        </row>
        <row r="13">
          <cell r="K13">
            <v>7.5</v>
          </cell>
          <cell r="L13" t="str">
            <v>B</v>
          </cell>
          <cell r="M13">
            <v>3</v>
          </cell>
        </row>
        <row r="14">
          <cell r="K14">
            <v>7.5</v>
          </cell>
          <cell r="L14" t="str">
            <v>B</v>
          </cell>
          <cell r="M14">
            <v>3</v>
          </cell>
        </row>
        <row r="15">
          <cell r="K15">
            <v>7.9</v>
          </cell>
          <cell r="L15" t="str">
            <v>B</v>
          </cell>
          <cell r="M15">
            <v>3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LMT&amp;TQTT"/>
      <sheetName val="ĐTM"/>
      <sheetName val="QTDAMT"/>
      <sheetName val="STBVD"/>
      <sheetName val="KTHTCTN"/>
      <sheetName val="CNXLNC"/>
      <sheetName val="TTCN"/>
      <sheetName val="TKUD"/>
    </sheetNames>
    <sheetDataSet>
      <sheetData sheetId="0" refreshError="1">
        <row r="10">
          <cell r="K10">
            <v>8.8000000000000007</v>
          </cell>
          <cell r="L10" t="str">
            <v>A</v>
          </cell>
          <cell r="M10">
            <v>4</v>
          </cell>
        </row>
        <row r="11">
          <cell r="K11">
            <v>9.1999999999999993</v>
          </cell>
          <cell r="L11" t="str">
            <v>A</v>
          </cell>
          <cell r="M11">
            <v>4</v>
          </cell>
        </row>
        <row r="12">
          <cell r="K12">
            <v>9</v>
          </cell>
          <cell r="L12" t="str">
            <v>A</v>
          </cell>
          <cell r="M12">
            <v>4</v>
          </cell>
        </row>
        <row r="13">
          <cell r="K13">
            <v>9</v>
          </cell>
          <cell r="L13" t="str">
            <v>A</v>
          </cell>
          <cell r="M13">
            <v>4</v>
          </cell>
        </row>
        <row r="14">
          <cell r="K14">
            <v>8.9</v>
          </cell>
          <cell r="L14" t="str">
            <v>A</v>
          </cell>
          <cell r="M14">
            <v>4</v>
          </cell>
        </row>
        <row r="15">
          <cell r="K15">
            <v>8.8000000000000007</v>
          </cell>
          <cell r="L15" t="str">
            <v>A</v>
          </cell>
          <cell r="M15">
            <v>4</v>
          </cell>
        </row>
      </sheetData>
      <sheetData sheetId="1" refreshError="1">
        <row r="10">
          <cell r="K10">
            <v>9.1</v>
          </cell>
          <cell r="L10" t="str">
            <v>A</v>
          </cell>
          <cell r="M10">
            <v>4</v>
          </cell>
        </row>
        <row r="11">
          <cell r="K11">
            <v>9.5</v>
          </cell>
          <cell r="L11" t="str">
            <v>A</v>
          </cell>
          <cell r="M11">
            <v>4</v>
          </cell>
        </row>
        <row r="12">
          <cell r="K12">
            <v>8</v>
          </cell>
          <cell r="L12" t="str">
            <v>B</v>
          </cell>
          <cell r="M12">
            <v>3</v>
          </cell>
        </row>
        <row r="13">
          <cell r="K13">
            <v>8.9</v>
          </cell>
          <cell r="L13" t="str">
            <v>A</v>
          </cell>
          <cell r="M13">
            <v>4</v>
          </cell>
        </row>
        <row r="14">
          <cell r="K14">
            <v>9.1999999999999993</v>
          </cell>
          <cell r="L14" t="str">
            <v>A</v>
          </cell>
          <cell r="M14">
            <v>4</v>
          </cell>
        </row>
        <row r="15">
          <cell r="K15">
            <v>8.9</v>
          </cell>
          <cell r="L15" t="str">
            <v>A</v>
          </cell>
          <cell r="M15">
            <v>4</v>
          </cell>
        </row>
      </sheetData>
      <sheetData sheetId="2" refreshError="1">
        <row r="10">
          <cell r="K10">
            <v>7.5</v>
          </cell>
          <cell r="L10" t="str">
            <v>B</v>
          </cell>
          <cell r="M10">
            <v>3</v>
          </cell>
        </row>
        <row r="11">
          <cell r="K11">
            <v>7.9</v>
          </cell>
          <cell r="L11" t="str">
            <v>B</v>
          </cell>
          <cell r="M11">
            <v>3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7.2</v>
          </cell>
          <cell r="L13" t="str">
            <v>B</v>
          </cell>
          <cell r="M13">
            <v>3</v>
          </cell>
        </row>
        <row r="14">
          <cell r="K14">
            <v>7</v>
          </cell>
          <cell r="L14" t="str">
            <v>B</v>
          </cell>
          <cell r="M14">
            <v>3</v>
          </cell>
        </row>
        <row r="15">
          <cell r="K15">
            <v>7.8</v>
          </cell>
          <cell r="L15" t="str">
            <v>B</v>
          </cell>
          <cell r="M15">
            <v>3</v>
          </cell>
        </row>
      </sheetData>
      <sheetData sheetId="3" refreshError="1">
        <row r="10">
          <cell r="K10">
            <v>8.3000000000000007</v>
          </cell>
          <cell r="L10" t="str">
            <v>B</v>
          </cell>
          <cell r="M10">
            <v>3</v>
          </cell>
        </row>
        <row r="11">
          <cell r="K11">
            <v>8.8000000000000007</v>
          </cell>
          <cell r="L11" t="str">
            <v>A</v>
          </cell>
          <cell r="M11">
            <v>4</v>
          </cell>
        </row>
        <row r="12">
          <cell r="K12">
            <v>8.3000000000000007</v>
          </cell>
          <cell r="L12" t="str">
            <v>B</v>
          </cell>
          <cell r="M12">
            <v>3</v>
          </cell>
        </row>
        <row r="13">
          <cell r="K13">
            <v>8.6999999999999993</v>
          </cell>
          <cell r="L13" t="str">
            <v>A</v>
          </cell>
          <cell r="M13">
            <v>4</v>
          </cell>
        </row>
        <row r="14">
          <cell r="K14">
            <v>8.6999999999999993</v>
          </cell>
          <cell r="L14" t="str">
            <v>A</v>
          </cell>
          <cell r="M14">
            <v>4</v>
          </cell>
        </row>
        <row r="15">
          <cell r="K15">
            <v>9.1999999999999993</v>
          </cell>
          <cell r="L15" t="str">
            <v>A</v>
          </cell>
          <cell r="M15">
            <v>4</v>
          </cell>
        </row>
      </sheetData>
      <sheetData sheetId="4" refreshError="1">
        <row r="10">
          <cell r="K10">
            <v>5.8</v>
          </cell>
          <cell r="L10" t="str">
            <v>C</v>
          </cell>
          <cell r="M10">
            <v>2</v>
          </cell>
        </row>
        <row r="11">
          <cell r="K11">
            <v>6.4</v>
          </cell>
          <cell r="L11" t="str">
            <v>C</v>
          </cell>
          <cell r="M11">
            <v>2</v>
          </cell>
        </row>
        <row r="12">
          <cell r="K12">
            <v>6.4</v>
          </cell>
          <cell r="L12" t="str">
            <v>C</v>
          </cell>
          <cell r="M12">
            <v>2</v>
          </cell>
        </row>
        <row r="13">
          <cell r="K13">
            <v>6.4</v>
          </cell>
          <cell r="L13" t="str">
            <v>C</v>
          </cell>
          <cell r="M13">
            <v>2</v>
          </cell>
        </row>
        <row r="14">
          <cell r="K14">
            <v>6.4</v>
          </cell>
          <cell r="L14" t="str">
            <v>C</v>
          </cell>
          <cell r="M14">
            <v>2</v>
          </cell>
        </row>
        <row r="15">
          <cell r="K15">
            <v>6.4</v>
          </cell>
          <cell r="L15" t="str">
            <v>C</v>
          </cell>
          <cell r="M15">
            <v>2</v>
          </cell>
        </row>
      </sheetData>
      <sheetData sheetId="5" refreshError="1">
        <row r="10">
          <cell r="K10">
            <v>7.2</v>
          </cell>
          <cell r="L10" t="str">
            <v>B</v>
          </cell>
          <cell r="M10">
            <v>3</v>
          </cell>
        </row>
        <row r="11">
          <cell r="K11">
            <v>8.5</v>
          </cell>
          <cell r="L11" t="str">
            <v>A</v>
          </cell>
          <cell r="M11">
            <v>4</v>
          </cell>
        </row>
        <row r="12">
          <cell r="K12">
            <v>7.9</v>
          </cell>
          <cell r="L12" t="str">
            <v>B</v>
          </cell>
          <cell r="M12">
            <v>3</v>
          </cell>
        </row>
        <row r="13">
          <cell r="K13">
            <v>7.7</v>
          </cell>
          <cell r="L13" t="str">
            <v>B</v>
          </cell>
          <cell r="M13">
            <v>3</v>
          </cell>
        </row>
        <row r="14">
          <cell r="K14">
            <v>7.7</v>
          </cell>
          <cell r="L14" t="str">
            <v>B</v>
          </cell>
          <cell r="M14">
            <v>3</v>
          </cell>
        </row>
        <row r="15">
          <cell r="K15">
            <v>8.3000000000000007</v>
          </cell>
          <cell r="L15" t="str">
            <v>B</v>
          </cell>
          <cell r="M15">
            <v>3</v>
          </cell>
        </row>
      </sheetData>
      <sheetData sheetId="6" refreshError="1">
        <row r="10">
          <cell r="G10">
            <v>9</v>
          </cell>
          <cell r="H10" t="str">
            <v>A</v>
          </cell>
          <cell r="I10">
            <v>4</v>
          </cell>
        </row>
        <row r="11">
          <cell r="G11">
            <v>9.1999999999999993</v>
          </cell>
          <cell r="H11" t="str">
            <v>A</v>
          </cell>
          <cell r="I11">
            <v>4</v>
          </cell>
        </row>
        <row r="12">
          <cell r="G12">
            <v>9</v>
          </cell>
          <cell r="H12" t="str">
            <v>A</v>
          </cell>
          <cell r="I12">
            <v>4</v>
          </cell>
        </row>
        <row r="13">
          <cell r="G13">
            <v>9</v>
          </cell>
          <cell r="H13" t="str">
            <v>A</v>
          </cell>
          <cell r="I13">
            <v>4</v>
          </cell>
        </row>
        <row r="14">
          <cell r="G14">
            <v>8.5</v>
          </cell>
          <cell r="H14" t="str">
            <v>A</v>
          </cell>
          <cell r="I14">
            <v>4</v>
          </cell>
        </row>
        <row r="15">
          <cell r="G15">
            <v>9.1999999999999993</v>
          </cell>
          <cell r="H15" t="str">
            <v>A</v>
          </cell>
          <cell r="I15">
            <v>4</v>
          </cell>
        </row>
      </sheetData>
      <sheetData sheetId="7" refreshError="1">
        <row r="10">
          <cell r="K10">
            <v>7.6</v>
          </cell>
          <cell r="L10" t="str">
            <v>B</v>
          </cell>
          <cell r="M10">
            <v>3</v>
          </cell>
        </row>
        <row r="11">
          <cell r="K11">
            <v>6.6</v>
          </cell>
          <cell r="L11" t="str">
            <v>C</v>
          </cell>
          <cell r="M11">
            <v>2</v>
          </cell>
        </row>
        <row r="12">
          <cell r="K12">
            <v>6.6</v>
          </cell>
          <cell r="L12" t="str">
            <v>C</v>
          </cell>
          <cell r="M12">
            <v>2</v>
          </cell>
        </row>
        <row r="13">
          <cell r="K13">
            <v>7.9</v>
          </cell>
          <cell r="L13" t="str">
            <v>B</v>
          </cell>
          <cell r="M13">
            <v>3</v>
          </cell>
        </row>
        <row r="14">
          <cell r="K14">
            <v>7.9</v>
          </cell>
          <cell r="L14" t="str">
            <v>B</v>
          </cell>
          <cell r="M14">
            <v>3</v>
          </cell>
        </row>
        <row r="15">
          <cell r="K15">
            <v>5.8</v>
          </cell>
          <cell r="L15" t="str">
            <v>C</v>
          </cell>
          <cell r="M15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MT&amp;TH"/>
      <sheetName val="QTMT"/>
      <sheetName val="ÔNTO"/>
      <sheetName val="STH"/>
      <sheetName val="CN XLNT"/>
      <sheetName val="TTKS"/>
      <sheetName val="TTTN"/>
    </sheetNames>
    <sheetDataSet>
      <sheetData sheetId="0">
        <row r="10">
          <cell r="K10">
            <v>7.7</v>
          </cell>
          <cell r="L10" t="str">
            <v>B</v>
          </cell>
          <cell r="M10">
            <v>3</v>
          </cell>
        </row>
        <row r="11">
          <cell r="K11">
            <v>7.95</v>
          </cell>
          <cell r="L11" t="str">
            <v>B</v>
          </cell>
          <cell r="M11">
            <v>3</v>
          </cell>
        </row>
        <row r="12">
          <cell r="K12">
            <v>6.65</v>
          </cell>
          <cell r="L12" t="str">
            <v>C</v>
          </cell>
          <cell r="M12">
            <v>2</v>
          </cell>
        </row>
        <row r="13">
          <cell r="K13">
            <v>7.2</v>
          </cell>
          <cell r="L13" t="str">
            <v>B</v>
          </cell>
          <cell r="M13">
            <v>3</v>
          </cell>
        </row>
        <row r="14">
          <cell r="K14">
            <v>6.8</v>
          </cell>
          <cell r="L14" t="str">
            <v>C</v>
          </cell>
          <cell r="M14">
            <v>2</v>
          </cell>
        </row>
        <row r="15">
          <cell r="K15">
            <v>7.4</v>
          </cell>
          <cell r="L15" t="str">
            <v>B</v>
          </cell>
          <cell r="M15">
            <v>3</v>
          </cell>
        </row>
      </sheetData>
      <sheetData sheetId="1">
        <row r="10">
          <cell r="K10">
            <v>8</v>
          </cell>
          <cell r="L10" t="str">
            <v>B</v>
          </cell>
          <cell r="M10">
            <v>3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7.3</v>
          </cell>
          <cell r="L12" t="str">
            <v>B</v>
          </cell>
          <cell r="M12">
            <v>3</v>
          </cell>
        </row>
        <row r="13">
          <cell r="K13">
            <v>7.2</v>
          </cell>
          <cell r="L13" t="str">
            <v>B</v>
          </cell>
          <cell r="M13">
            <v>3</v>
          </cell>
        </row>
        <row r="14">
          <cell r="K14">
            <v>7.2</v>
          </cell>
          <cell r="L14" t="str">
            <v>B</v>
          </cell>
          <cell r="M14">
            <v>3</v>
          </cell>
        </row>
        <row r="15">
          <cell r="K15">
            <v>8.1</v>
          </cell>
          <cell r="L15" t="str">
            <v>B</v>
          </cell>
          <cell r="M15">
            <v>3</v>
          </cell>
        </row>
      </sheetData>
      <sheetData sheetId="2">
        <row r="10">
          <cell r="K10">
            <v>9.6</v>
          </cell>
          <cell r="L10" t="str">
            <v>A</v>
          </cell>
          <cell r="M10">
            <v>4</v>
          </cell>
        </row>
        <row r="11">
          <cell r="K11">
            <v>9.4</v>
          </cell>
          <cell r="L11" t="str">
            <v>A</v>
          </cell>
          <cell r="M11">
            <v>4</v>
          </cell>
        </row>
        <row r="12">
          <cell r="K12">
            <v>9.6</v>
          </cell>
          <cell r="L12" t="str">
            <v>A</v>
          </cell>
          <cell r="M12">
            <v>4</v>
          </cell>
        </row>
        <row r="13">
          <cell r="K13">
            <v>9.6</v>
          </cell>
          <cell r="L13" t="str">
            <v>A</v>
          </cell>
          <cell r="M13">
            <v>4</v>
          </cell>
        </row>
        <row r="14">
          <cell r="K14">
            <v>9.5</v>
          </cell>
          <cell r="L14" t="str">
            <v>A</v>
          </cell>
          <cell r="M14">
            <v>4</v>
          </cell>
        </row>
        <row r="15">
          <cell r="K15">
            <v>9.3000000000000007</v>
          </cell>
          <cell r="L15" t="str">
            <v>A</v>
          </cell>
          <cell r="M15">
            <v>4</v>
          </cell>
        </row>
      </sheetData>
      <sheetData sheetId="3">
        <row r="10">
          <cell r="K10">
            <v>7.9</v>
          </cell>
          <cell r="L10" t="str">
            <v>B</v>
          </cell>
          <cell r="M10">
            <v>3</v>
          </cell>
        </row>
        <row r="11">
          <cell r="K11">
            <v>9.1</v>
          </cell>
          <cell r="L11" t="str">
            <v>A</v>
          </cell>
          <cell r="M11">
            <v>4</v>
          </cell>
        </row>
        <row r="12">
          <cell r="K12">
            <v>8.4</v>
          </cell>
          <cell r="L12" t="str">
            <v>B</v>
          </cell>
          <cell r="M12">
            <v>3</v>
          </cell>
        </row>
        <row r="13">
          <cell r="K13">
            <v>9.1999999999999993</v>
          </cell>
          <cell r="L13" t="str">
            <v>A</v>
          </cell>
          <cell r="M13">
            <v>4</v>
          </cell>
        </row>
        <row r="14">
          <cell r="K14">
            <v>9</v>
          </cell>
          <cell r="L14" t="str">
            <v>A</v>
          </cell>
          <cell r="M14">
            <v>4</v>
          </cell>
        </row>
        <row r="15">
          <cell r="K15">
            <v>8.9</v>
          </cell>
          <cell r="L15" t="str">
            <v>A</v>
          </cell>
          <cell r="M15">
            <v>4</v>
          </cell>
        </row>
      </sheetData>
      <sheetData sheetId="4">
        <row r="10">
          <cell r="K10">
            <v>8.9</v>
          </cell>
          <cell r="L10" t="str">
            <v>A</v>
          </cell>
          <cell r="M10">
            <v>4</v>
          </cell>
        </row>
        <row r="11">
          <cell r="K11">
            <v>8.9</v>
          </cell>
          <cell r="L11" t="str">
            <v>A</v>
          </cell>
          <cell r="M11">
            <v>4</v>
          </cell>
        </row>
        <row r="12">
          <cell r="K12">
            <v>8.8000000000000007</v>
          </cell>
          <cell r="L12" t="str">
            <v>A</v>
          </cell>
          <cell r="M12">
            <v>4</v>
          </cell>
        </row>
        <row r="13">
          <cell r="K13">
            <v>8.8000000000000007</v>
          </cell>
          <cell r="L13" t="str">
            <v>A</v>
          </cell>
          <cell r="M13">
            <v>4</v>
          </cell>
        </row>
        <row r="14">
          <cell r="K14">
            <v>8.6</v>
          </cell>
          <cell r="L14" t="str">
            <v>A</v>
          </cell>
          <cell r="M14">
            <v>4</v>
          </cell>
        </row>
        <row r="15">
          <cell r="K15">
            <v>8.9</v>
          </cell>
          <cell r="L15" t="str">
            <v>A</v>
          </cell>
          <cell r="M15">
            <v>4</v>
          </cell>
        </row>
      </sheetData>
      <sheetData sheetId="5">
        <row r="10">
          <cell r="F10">
            <v>9.1999999999999993</v>
          </cell>
          <cell r="G10">
            <v>9.1999999999999993</v>
          </cell>
          <cell r="H10" t="str">
            <v>A</v>
          </cell>
          <cell r="I10">
            <v>4</v>
          </cell>
        </row>
        <row r="11">
          <cell r="G11">
            <v>9.5</v>
          </cell>
          <cell r="H11" t="str">
            <v>A</v>
          </cell>
          <cell r="I11">
            <v>4</v>
          </cell>
        </row>
        <row r="12">
          <cell r="G12">
            <v>9</v>
          </cell>
          <cell r="H12" t="str">
            <v>A</v>
          </cell>
          <cell r="I12">
            <v>4</v>
          </cell>
        </row>
        <row r="13">
          <cell r="G13">
            <v>8.9</v>
          </cell>
          <cell r="H13" t="str">
            <v>A</v>
          </cell>
          <cell r="I13">
            <v>4</v>
          </cell>
        </row>
        <row r="14">
          <cell r="G14">
            <v>8.6999999999999993</v>
          </cell>
          <cell r="H14" t="str">
            <v>A</v>
          </cell>
          <cell r="I14">
            <v>4</v>
          </cell>
        </row>
        <row r="15">
          <cell r="G15">
            <v>8.8000000000000007</v>
          </cell>
          <cell r="H15" t="str">
            <v>A</v>
          </cell>
          <cell r="I15">
            <v>4</v>
          </cell>
        </row>
      </sheetData>
      <sheetData sheetId="6">
        <row r="10">
          <cell r="G10">
            <v>9.1999999999999993</v>
          </cell>
          <cell r="H10" t="str">
            <v>A</v>
          </cell>
          <cell r="I10">
            <v>4</v>
          </cell>
        </row>
        <row r="11">
          <cell r="G11">
            <v>9.5</v>
          </cell>
          <cell r="H11" t="str">
            <v>A</v>
          </cell>
          <cell r="I11">
            <v>4</v>
          </cell>
        </row>
        <row r="12">
          <cell r="G12">
            <v>9</v>
          </cell>
          <cell r="H12" t="str">
            <v>A</v>
          </cell>
          <cell r="I12">
            <v>4</v>
          </cell>
        </row>
        <row r="13">
          <cell r="G13">
            <v>8.9</v>
          </cell>
          <cell r="H13" t="str">
            <v>A</v>
          </cell>
          <cell r="I13">
            <v>4</v>
          </cell>
        </row>
        <row r="14">
          <cell r="G14">
            <v>8.6999999999999993</v>
          </cell>
          <cell r="H14" t="str">
            <v>A</v>
          </cell>
          <cell r="I14">
            <v>4</v>
          </cell>
        </row>
        <row r="15">
          <cell r="G15">
            <v>8.8000000000000007</v>
          </cell>
          <cell r="H15" t="str">
            <v>A</v>
          </cell>
          <cell r="I1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tabSelected="1" workbookViewId="0">
      <pane xSplit="4" ySplit="1" topLeftCell="BS2" activePane="bottomRight" state="frozen"/>
      <selection pane="topRight" activeCell="E1" sqref="E1"/>
      <selection pane="bottomLeft" activeCell="A9" sqref="A9"/>
      <selection pane="bottomRight" activeCell="CV21" sqref="CV21"/>
    </sheetView>
  </sheetViews>
  <sheetFormatPr defaultRowHeight="15.75" x14ac:dyDescent="0.25"/>
  <cols>
    <col min="1" max="1" width="3.7109375" style="6" customWidth="1"/>
    <col min="2" max="2" width="10.7109375" style="6" customWidth="1"/>
    <col min="3" max="3" width="17.7109375" style="6" customWidth="1"/>
    <col min="4" max="4" width="7.28515625" style="6" customWidth="1"/>
    <col min="5" max="5" width="11.5703125" style="1" customWidth="1"/>
    <col min="6" max="7" width="4.7109375" style="51" customWidth="1"/>
    <col min="8" max="8" width="4.7109375" style="52" customWidth="1"/>
    <col min="9" max="10" width="4.7109375" style="51" customWidth="1"/>
    <col min="11" max="11" width="4.7109375" style="52" customWidth="1"/>
    <col min="12" max="13" width="4.7109375" style="51" customWidth="1"/>
    <col min="14" max="14" width="4.7109375" style="52" customWidth="1"/>
    <col min="15" max="16" width="4.7109375" style="51" customWidth="1"/>
    <col min="17" max="17" width="4.7109375" style="52" customWidth="1"/>
    <col min="18" max="19" width="4.7109375" style="1" customWidth="1"/>
    <col min="20" max="23" width="4.7109375" style="53" customWidth="1"/>
    <col min="24" max="25" width="4" style="1" customWidth="1"/>
    <col min="26" max="26" width="4" style="53" customWidth="1"/>
    <col min="27" max="28" width="4" style="1" customWidth="1"/>
    <col min="29" max="29" width="4" style="53" customWidth="1"/>
    <col min="30" max="31" width="4" style="1" customWidth="1"/>
    <col min="32" max="32" width="4" style="53" customWidth="1"/>
    <col min="33" max="34" width="4" style="1" customWidth="1"/>
    <col min="35" max="35" width="4" style="53" customWidth="1"/>
    <col min="36" max="37" width="4" style="1" customWidth="1"/>
    <col min="38" max="38" width="4" style="53" customWidth="1"/>
    <col min="39" max="40" width="4" style="1" customWidth="1"/>
    <col min="41" max="41" width="4" style="53" customWidth="1"/>
    <col min="42" max="43" width="4" style="1" customWidth="1"/>
    <col min="44" max="44" width="4" style="53" customWidth="1"/>
    <col min="45" max="46" width="4" style="1" customWidth="1"/>
    <col min="47" max="47" width="4.7109375" style="53" customWidth="1"/>
    <col min="48" max="49" width="4" style="1" customWidth="1"/>
    <col min="50" max="50" width="4" style="53" customWidth="1"/>
    <col min="51" max="52" width="4" style="1" customWidth="1"/>
    <col min="53" max="53" width="4" style="53" customWidth="1"/>
    <col min="54" max="55" width="4" style="1" customWidth="1"/>
    <col min="56" max="56" width="4" style="53" customWidth="1"/>
    <col min="57" max="58" width="4" style="1" customWidth="1"/>
    <col min="59" max="59" width="4" style="53" customWidth="1"/>
    <col min="60" max="61" width="4" style="1" customWidth="1"/>
    <col min="62" max="62" width="4" style="53" customWidth="1"/>
    <col min="63" max="64" width="4" style="1" customWidth="1"/>
    <col min="65" max="65" width="4" style="53" customWidth="1"/>
    <col min="66" max="67" width="4" style="1" customWidth="1"/>
    <col min="68" max="68" width="4" style="53" customWidth="1"/>
    <col min="69" max="70" width="4" style="1" customWidth="1"/>
    <col min="71" max="71" width="4.140625" style="53" customWidth="1"/>
    <col min="72" max="73" width="4.5703125" style="1" customWidth="1"/>
    <col min="74" max="74" width="4.5703125" style="53" customWidth="1"/>
    <col min="75" max="76" width="4.5703125" style="1" customWidth="1"/>
    <col min="77" max="77" width="4.5703125" style="53" customWidth="1"/>
    <col min="78" max="82" width="4.5703125" style="1" customWidth="1"/>
    <col min="83" max="83" width="4.5703125" style="53" customWidth="1"/>
    <col min="84" max="85" width="4.5703125" style="1" customWidth="1"/>
    <col min="86" max="86" width="4.5703125" style="53" customWidth="1"/>
    <col min="87" max="88" width="4.5703125" style="1" customWidth="1"/>
    <col min="89" max="89" width="4.5703125" style="53" customWidth="1"/>
    <col min="90" max="91" width="4.5703125" style="1" customWidth="1"/>
    <col min="92" max="92" width="4.5703125" style="53" customWidth="1"/>
    <col min="93" max="94" width="4.5703125" style="1" customWidth="1"/>
    <col min="95" max="95" width="4.5703125" style="53" customWidth="1"/>
    <col min="96" max="96" width="4.5703125" style="54" customWidth="1"/>
    <col min="97" max="97" width="4.5703125" style="1" customWidth="1"/>
    <col min="98" max="98" width="4.5703125" style="53" customWidth="1"/>
    <col min="99" max="100" width="4.5703125" style="1" customWidth="1"/>
    <col min="101" max="101" width="4.5703125" style="53" customWidth="1"/>
    <col min="102" max="103" width="4.5703125" style="1" customWidth="1"/>
    <col min="104" max="104" width="4.5703125" style="53" customWidth="1"/>
    <col min="105" max="106" width="4.5703125" style="1" customWidth="1"/>
    <col min="107" max="107" width="4.5703125" style="53" customWidth="1"/>
    <col min="108" max="109" width="4.5703125" style="1" customWidth="1"/>
    <col min="110" max="110" width="4.5703125" style="53" customWidth="1"/>
    <col min="111" max="111" width="4.5703125" style="54" customWidth="1"/>
    <col min="112" max="112" width="4.5703125" style="1" customWidth="1"/>
    <col min="113" max="113" width="4.5703125" style="53" customWidth="1"/>
    <col min="114" max="115" width="4" style="1" customWidth="1"/>
    <col min="116" max="116" width="4" style="53" customWidth="1"/>
    <col min="117" max="118" width="4" style="1" customWidth="1"/>
    <col min="119" max="119" width="4" style="53" customWidth="1"/>
    <col min="120" max="121" width="4" style="1" customWidth="1"/>
    <col min="122" max="122" width="4" style="53" customWidth="1"/>
    <col min="123" max="124" width="4" style="1" customWidth="1"/>
    <col min="125" max="136" width="4" style="53" customWidth="1"/>
    <col min="137" max="149" width="4.140625" style="53" customWidth="1"/>
    <col min="150" max="150" width="5.85546875" style="1" customWidth="1"/>
    <col min="151" max="151" width="6.7109375" style="1" customWidth="1"/>
    <col min="152" max="152" width="10.85546875" style="1" customWidth="1"/>
    <col min="153" max="153" width="14.7109375" style="1" customWidth="1"/>
    <col min="154" max="154" width="9.140625" style="5"/>
    <col min="155" max="155" width="13.140625" style="5" bestFit="1" customWidth="1"/>
    <col min="156" max="178" width="9.140625" style="5"/>
    <col min="179" max="256" width="9.140625" style="1"/>
    <col min="257" max="257" width="3.7109375" style="1" customWidth="1"/>
    <col min="258" max="258" width="10.7109375" style="1" customWidth="1"/>
    <col min="259" max="259" width="17.7109375" style="1" customWidth="1"/>
    <col min="260" max="260" width="7.28515625" style="1" customWidth="1"/>
    <col min="261" max="261" width="11.5703125" style="1" customWidth="1"/>
    <col min="262" max="279" width="4.7109375" style="1" customWidth="1"/>
    <col min="280" max="302" width="4" style="1" customWidth="1"/>
    <col min="303" max="303" width="4.7109375" style="1" customWidth="1"/>
    <col min="304" max="326" width="4" style="1" customWidth="1"/>
    <col min="327" max="327" width="4.140625" style="1" customWidth="1"/>
    <col min="328" max="369" width="4.5703125" style="1" customWidth="1"/>
    <col min="370" max="392" width="4" style="1" customWidth="1"/>
    <col min="393" max="405" width="4.140625" style="1" customWidth="1"/>
    <col min="406" max="406" width="5.85546875" style="1" customWidth="1"/>
    <col min="407" max="407" width="6.7109375" style="1" customWidth="1"/>
    <col min="408" max="408" width="10.85546875" style="1" customWidth="1"/>
    <col min="409" max="409" width="14.7109375" style="1" customWidth="1"/>
    <col min="410" max="410" width="9.140625" style="1"/>
    <col min="411" max="411" width="13.140625" style="1" bestFit="1" customWidth="1"/>
    <col min="412" max="512" width="9.140625" style="1"/>
    <col min="513" max="513" width="3.7109375" style="1" customWidth="1"/>
    <col min="514" max="514" width="10.7109375" style="1" customWidth="1"/>
    <col min="515" max="515" width="17.7109375" style="1" customWidth="1"/>
    <col min="516" max="516" width="7.28515625" style="1" customWidth="1"/>
    <col min="517" max="517" width="11.5703125" style="1" customWidth="1"/>
    <col min="518" max="535" width="4.7109375" style="1" customWidth="1"/>
    <col min="536" max="558" width="4" style="1" customWidth="1"/>
    <col min="559" max="559" width="4.7109375" style="1" customWidth="1"/>
    <col min="560" max="582" width="4" style="1" customWidth="1"/>
    <col min="583" max="583" width="4.140625" style="1" customWidth="1"/>
    <col min="584" max="625" width="4.5703125" style="1" customWidth="1"/>
    <col min="626" max="648" width="4" style="1" customWidth="1"/>
    <col min="649" max="661" width="4.140625" style="1" customWidth="1"/>
    <col min="662" max="662" width="5.85546875" style="1" customWidth="1"/>
    <col min="663" max="663" width="6.7109375" style="1" customWidth="1"/>
    <col min="664" max="664" width="10.85546875" style="1" customWidth="1"/>
    <col min="665" max="665" width="14.7109375" style="1" customWidth="1"/>
    <col min="666" max="666" width="9.140625" style="1"/>
    <col min="667" max="667" width="13.140625" style="1" bestFit="1" customWidth="1"/>
    <col min="668" max="768" width="9.140625" style="1"/>
    <col min="769" max="769" width="3.7109375" style="1" customWidth="1"/>
    <col min="770" max="770" width="10.7109375" style="1" customWidth="1"/>
    <col min="771" max="771" width="17.7109375" style="1" customWidth="1"/>
    <col min="772" max="772" width="7.28515625" style="1" customWidth="1"/>
    <col min="773" max="773" width="11.5703125" style="1" customWidth="1"/>
    <col min="774" max="791" width="4.7109375" style="1" customWidth="1"/>
    <col min="792" max="814" width="4" style="1" customWidth="1"/>
    <col min="815" max="815" width="4.7109375" style="1" customWidth="1"/>
    <col min="816" max="838" width="4" style="1" customWidth="1"/>
    <col min="839" max="839" width="4.140625" style="1" customWidth="1"/>
    <col min="840" max="881" width="4.5703125" style="1" customWidth="1"/>
    <col min="882" max="904" width="4" style="1" customWidth="1"/>
    <col min="905" max="917" width="4.140625" style="1" customWidth="1"/>
    <col min="918" max="918" width="5.85546875" style="1" customWidth="1"/>
    <col min="919" max="919" width="6.7109375" style="1" customWidth="1"/>
    <col min="920" max="920" width="10.85546875" style="1" customWidth="1"/>
    <col min="921" max="921" width="14.7109375" style="1" customWidth="1"/>
    <col min="922" max="922" width="9.140625" style="1"/>
    <col min="923" max="923" width="13.140625" style="1" bestFit="1" customWidth="1"/>
    <col min="924" max="1024" width="9.140625" style="1"/>
    <col min="1025" max="1025" width="3.7109375" style="1" customWidth="1"/>
    <col min="1026" max="1026" width="10.7109375" style="1" customWidth="1"/>
    <col min="1027" max="1027" width="17.7109375" style="1" customWidth="1"/>
    <col min="1028" max="1028" width="7.28515625" style="1" customWidth="1"/>
    <col min="1029" max="1029" width="11.5703125" style="1" customWidth="1"/>
    <col min="1030" max="1047" width="4.7109375" style="1" customWidth="1"/>
    <col min="1048" max="1070" width="4" style="1" customWidth="1"/>
    <col min="1071" max="1071" width="4.7109375" style="1" customWidth="1"/>
    <col min="1072" max="1094" width="4" style="1" customWidth="1"/>
    <col min="1095" max="1095" width="4.140625" style="1" customWidth="1"/>
    <col min="1096" max="1137" width="4.5703125" style="1" customWidth="1"/>
    <col min="1138" max="1160" width="4" style="1" customWidth="1"/>
    <col min="1161" max="1173" width="4.140625" style="1" customWidth="1"/>
    <col min="1174" max="1174" width="5.85546875" style="1" customWidth="1"/>
    <col min="1175" max="1175" width="6.7109375" style="1" customWidth="1"/>
    <col min="1176" max="1176" width="10.85546875" style="1" customWidth="1"/>
    <col min="1177" max="1177" width="14.7109375" style="1" customWidth="1"/>
    <col min="1178" max="1178" width="9.140625" style="1"/>
    <col min="1179" max="1179" width="13.140625" style="1" bestFit="1" customWidth="1"/>
    <col min="1180" max="1280" width="9.140625" style="1"/>
    <col min="1281" max="1281" width="3.7109375" style="1" customWidth="1"/>
    <col min="1282" max="1282" width="10.7109375" style="1" customWidth="1"/>
    <col min="1283" max="1283" width="17.7109375" style="1" customWidth="1"/>
    <col min="1284" max="1284" width="7.28515625" style="1" customWidth="1"/>
    <col min="1285" max="1285" width="11.5703125" style="1" customWidth="1"/>
    <col min="1286" max="1303" width="4.7109375" style="1" customWidth="1"/>
    <col min="1304" max="1326" width="4" style="1" customWidth="1"/>
    <col min="1327" max="1327" width="4.7109375" style="1" customWidth="1"/>
    <col min="1328" max="1350" width="4" style="1" customWidth="1"/>
    <col min="1351" max="1351" width="4.140625" style="1" customWidth="1"/>
    <col min="1352" max="1393" width="4.5703125" style="1" customWidth="1"/>
    <col min="1394" max="1416" width="4" style="1" customWidth="1"/>
    <col min="1417" max="1429" width="4.140625" style="1" customWidth="1"/>
    <col min="1430" max="1430" width="5.85546875" style="1" customWidth="1"/>
    <col min="1431" max="1431" width="6.7109375" style="1" customWidth="1"/>
    <col min="1432" max="1432" width="10.85546875" style="1" customWidth="1"/>
    <col min="1433" max="1433" width="14.7109375" style="1" customWidth="1"/>
    <col min="1434" max="1434" width="9.140625" style="1"/>
    <col min="1435" max="1435" width="13.140625" style="1" bestFit="1" customWidth="1"/>
    <col min="1436" max="1536" width="9.140625" style="1"/>
    <col min="1537" max="1537" width="3.7109375" style="1" customWidth="1"/>
    <col min="1538" max="1538" width="10.7109375" style="1" customWidth="1"/>
    <col min="1539" max="1539" width="17.7109375" style="1" customWidth="1"/>
    <col min="1540" max="1540" width="7.28515625" style="1" customWidth="1"/>
    <col min="1541" max="1541" width="11.5703125" style="1" customWidth="1"/>
    <col min="1542" max="1559" width="4.7109375" style="1" customWidth="1"/>
    <col min="1560" max="1582" width="4" style="1" customWidth="1"/>
    <col min="1583" max="1583" width="4.7109375" style="1" customWidth="1"/>
    <col min="1584" max="1606" width="4" style="1" customWidth="1"/>
    <col min="1607" max="1607" width="4.140625" style="1" customWidth="1"/>
    <col min="1608" max="1649" width="4.5703125" style="1" customWidth="1"/>
    <col min="1650" max="1672" width="4" style="1" customWidth="1"/>
    <col min="1673" max="1685" width="4.140625" style="1" customWidth="1"/>
    <col min="1686" max="1686" width="5.85546875" style="1" customWidth="1"/>
    <col min="1687" max="1687" width="6.7109375" style="1" customWidth="1"/>
    <col min="1688" max="1688" width="10.85546875" style="1" customWidth="1"/>
    <col min="1689" max="1689" width="14.7109375" style="1" customWidth="1"/>
    <col min="1690" max="1690" width="9.140625" style="1"/>
    <col min="1691" max="1691" width="13.140625" style="1" bestFit="1" customWidth="1"/>
    <col min="1692" max="1792" width="9.140625" style="1"/>
    <col min="1793" max="1793" width="3.7109375" style="1" customWidth="1"/>
    <col min="1794" max="1794" width="10.7109375" style="1" customWidth="1"/>
    <col min="1795" max="1795" width="17.7109375" style="1" customWidth="1"/>
    <col min="1796" max="1796" width="7.28515625" style="1" customWidth="1"/>
    <col min="1797" max="1797" width="11.5703125" style="1" customWidth="1"/>
    <col min="1798" max="1815" width="4.7109375" style="1" customWidth="1"/>
    <col min="1816" max="1838" width="4" style="1" customWidth="1"/>
    <col min="1839" max="1839" width="4.7109375" style="1" customWidth="1"/>
    <col min="1840" max="1862" width="4" style="1" customWidth="1"/>
    <col min="1863" max="1863" width="4.140625" style="1" customWidth="1"/>
    <col min="1864" max="1905" width="4.5703125" style="1" customWidth="1"/>
    <col min="1906" max="1928" width="4" style="1" customWidth="1"/>
    <col min="1929" max="1941" width="4.140625" style="1" customWidth="1"/>
    <col min="1942" max="1942" width="5.85546875" style="1" customWidth="1"/>
    <col min="1943" max="1943" width="6.7109375" style="1" customWidth="1"/>
    <col min="1944" max="1944" width="10.85546875" style="1" customWidth="1"/>
    <col min="1945" max="1945" width="14.7109375" style="1" customWidth="1"/>
    <col min="1946" max="1946" width="9.140625" style="1"/>
    <col min="1947" max="1947" width="13.140625" style="1" bestFit="1" customWidth="1"/>
    <col min="1948" max="2048" width="9.140625" style="1"/>
    <col min="2049" max="2049" width="3.7109375" style="1" customWidth="1"/>
    <col min="2050" max="2050" width="10.7109375" style="1" customWidth="1"/>
    <col min="2051" max="2051" width="17.7109375" style="1" customWidth="1"/>
    <col min="2052" max="2052" width="7.28515625" style="1" customWidth="1"/>
    <col min="2053" max="2053" width="11.5703125" style="1" customWidth="1"/>
    <col min="2054" max="2071" width="4.7109375" style="1" customWidth="1"/>
    <col min="2072" max="2094" width="4" style="1" customWidth="1"/>
    <col min="2095" max="2095" width="4.7109375" style="1" customWidth="1"/>
    <col min="2096" max="2118" width="4" style="1" customWidth="1"/>
    <col min="2119" max="2119" width="4.140625" style="1" customWidth="1"/>
    <col min="2120" max="2161" width="4.5703125" style="1" customWidth="1"/>
    <col min="2162" max="2184" width="4" style="1" customWidth="1"/>
    <col min="2185" max="2197" width="4.140625" style="1" customWidth="1"/>
    <col min="2198" max="2198" width="5.85546875" style="1" customWidth="1"/>
    <col min="2199" max="2199" width="6.7109375" style="1" customWidth="1"/>
    <col min="2200" max="2200" width="10.85546875" style="1" customWidth="1"/>
    <col min="2201" max="2201" width="14.7109375" style="1" customWidth="1"/>
    <col min="2202" max="2202" width="9.140625" style="1"/>
    <col min="2203" max="2203" width="13.140625" style="1" bestFit="1" customWidth="1"/>
    <col min="2204" max="2304" width="9.140625" style="1"/>
    <col min="2305" max="2305" width="3.7109375" style="1" customWidth="1"/>
    <col min="2306" max="2306" width="10.7109375" style="1" customWidth="1"/>
    <col min="2307" max="2307" width="17.7109375" style="1" customWidth="1"/>
    <col min="2308" max="2308" width="7.28515625" style="1" customWidth="1"/>
    <col min="2309" max="2309" width="11.5703125" style="1" customWidth="1"/>
    <col min="2310" max="2327" width="4.7109375" style="1" customWidth="1"/>
    <col min="2328" max="2350" width="4" style="1" customWidth="1"/>
    <col min="2351" max="2351" width="4.7109375" style="1" customWidth="1"/>
    <col min="2352" max="2374" width="4" style="1" customWidth="1"/>
    <col min="2375" max="2375" width="4.140625" style="1" customWidth="1"/>
    <col min="2376" max="2417" width="4.5703125" style="1" customWidth="1"/>
    <col min="2418" max="2440" width="4" style="1" customWidth="1"/>
    <col min="2441" max="2453" width="4.140625" style="1" customWidth="1"/>
    <col min="2454" max="2454" width="5.85546875" style="1" customWidth="1"/>
    <col min="2455" max="2455" width="6.7109375" style="1" customWidth="1"/>
    <col min="2456" max="2456" width="10.85546875" style="1" customWidth="1"/>
    <col min="2457" max="2457" width="14.7109375" style="1" customWidth="1"/>
    <col min="2458" max="2458" width="9.140625" style="1"/>
    <col min="2459" max="2459" width="13.140625" style="1" bestFit="1" customWidth="1"/>
    <col min="2460" max="2560" width="9.140625" style="1"/>
    <col min="2561" max="2561" width="3.7109375" style="1" customWidth="1"/>
    <col min="2562" max="2562" width="10.7109375" style="1" customWidth="1"/>
    <col min="2563" max="2563" width="17.7109375" style="1" customWidth="1"/>
    <col min="2564" max="2564" width="7.28515625" style="1" customWidth="1"/>
    <col min="2565" max="2565" width="11.5703125" style="1" customWidth="1"/>
    <col min="2566" max="2583" width="4.7109375" style="1" customWidth="1"/>
    <col min="2584" max="2606" width="4" style="1" customWidth="1"/>
    <col min="2607" max="2607" width="4.7109375" style="1" customWidth="1"/>
    <col min="2608" max="2630" width="4" style="1" customWidth="1"/>
    <col min="2631" max="2631" width="4.140625" style="1" customWidth="1"/>
    <col min="2632" max="2673" width="4.5703125" style="1" customWidth="1"/>
    <col min="2674" max="2696" width="4" style="1" customWidth="1"/>
    <col min="2697" max="2709" width="4.140625" style="1" customWidth="1"/>
    <col min="2710" max="2710" width="5.85546875" style="1" customWidth="1"/>
    <col min="2711" max="2711" width="6.7109375" style="1" customWidth="1"/>
    <col min="2712" max="2712" width="10.85546875" style="1" customWidth="1"/>
    <col min="2713" max="2713" width="14.7109375" style="1" customWidth="1"/>
    <col min="2714" max="2714" width="9.140625" style="1"/>
    <col min="2715" max="2715" width="13.140625" style="1" bestFit="1" customWidth="1"/>
    <col min="2716" max="2816" width="9.140625" style="1"/>
    <col min="2817" max="2817" width="3.7109375" style="1" customWidth="1"/>
    <col min="2818" max="2818" width="10.7109375" style="1" customWidth="1"/>
    <col min="2819" max="2819" width="17.7109375" style="1" customWidth="1"/>
    <col min="2820" max="2820" width="7.28515625" style="1" customWidth="1"/>
    <col min="2821" max="2821" width="11.5703125" style="1" customWidth="1"/>
    <col min="2822" max="2839" width="4.7109375" style="1" customWidth="1"/>
    <col min="2840" max="2862" width="4" style="1" customWidth="1"/>
    <col min="2863" max="2863" width="4.7109375" style="1" customWidth="1"/>
    <col min="2864" max="2886" width="4" style="1" customWidth="1"/>
    <col min="2887" max="2887" width="4.140625" style="1" customWidth="1"/>
    <col min="2888" max="2929" width="4.5703125" style="1" customWidth="1"/>
    <col min="2930" max="2952" width="4" style="1" customWidth="1"/>
    <col min="2953" max="2965" width="4.140625" style="1" customWidth="1"/>
    <col min="2966" max="2966" width="5.85546875" style="1" customWidth="1"/>
    <col min="2967" max="2967" width="6.7109375" style="1" customWidth="1"/>
    <col min="2968" max="2968" width="10.85546875" style="1" customWidth="1"/>
    <col min="2969" max="2969" width="14.7109375" style="1" customWidth="1"/>
    <col min="2970" max="2970" width="9.140625" style="1"/>
    <col min="2971" max="2971" width="13.140625" style="1" bestFit="1" customWidth="1"/>
    <col min="2972" max="3072" width="9.140625" style="1"/>
    <col min="3073" max="3073" width="3.7109375" style="1" customWidth="1"/>
    <col min="3074" max="3074" width="10.7109375" style="1" customWidth="1"/>
    <col min="3075" max="3075" width="17.7109375" style="1" customWidth="1"/>
    <col min="3076" max="3076" width="7.28515625" style="1" customWidth="1"/>
    <col min="3077" max="3077" width="11.5703125" style="1" customWidth="1"/>
    <col min="3078" max="3095" width="4.7109375" style="1" customWidth="1"/>
    <col min="3096" max="3118" width="4" style="1" customWidth="1"/>
    <col min="3119" max="3119" width="4.7109375" style="1" customWidth="1"/>
    <col min="3120" max="3142" width="4" style="1" customWidth="1"/>
    <col min="3143" max="3143" width="4.140625" style="1" customWidth="1"/>
    <col min="3144" max="3185" width="4.5703125" style="1" customWidth="1"/>
    <col min="3186" max="3208" width="4" style="1" customWidth="1"/>
    <col min="3209" max="3221" width="4.140625" style="1" customWidth="1"/>
    <col min="3222" max="3222" width="5.85546875" style="1" customWidth="1"/>
    <col min="3223" max="3223" width="6.7109375" style="1" customWidth="1"/>
    <col min="3224" max="3224" width="10.85546875" style="1" customWidth="1"/>
    <col min="3225" max="3225" width="14.7109375" style="1" customWidth="1"/>
    <col min="3226" max="3226" width="9.140625" style="1"/>
    <col min="3227" max="3227" width="13.140625" style="1" bestFit="1" customWidth="1"/>
    <col min="3228" max="3328" width="9.140625" style="1"/>
    <col min="3329" max="3329" width="3.7109375" style="1" customWidth="1"/>
    <col min="3330" max="3330" width="10.7109375" style="1" customWidth="1"/>
    <col min="3331" max="3331" width="17.7109375" style="1" customWidth="1"/>
    <col min="3332" max="3332" width="7.28515625" style="1" customWidth="1"/>
    <col min="3333" max="3333" width="11.5703125" style="1" customWidth="1"/>
    <col min="3334" max="3351" width="4.7109375" style="1" customWidth="1"/>
    <col min="3352" max="3374" width="4" style="1" customWidth="1"/>
    <col min="3375" max="3375" width="4.7109375" style="1" customWidth="1"/>
    <col min="3376" max="3398" width="4" style="1" customWidth="1"/>
    <col min="3399" max="3399" width="4.140625" style="1" customWidth="1"/>
    <col min="3400" max="3441" width="4.5703125" style="1" customWidth="1"/>
    <col min="3442" max="3464" width="4" style="1" customWidth="1"/>
    <col min="3465" max="3477" width="4.140625" style="1" customWidth="1"/>
    <col min="3478" max="3478" width="5.85546875" style="1" customWidth="1"/>
    <col min="3479" max="3479" width="6.7109375" style="1" customWidth="1"/>
    <col min="3480" max="3480" width="10.85546875" style="1" customWidth="1"/>
    <col min="3481" max="3481" width="14.7109375" style="1" customWidth="1"/>
    <col min="3482" max="3482" width="9.140625" style="1"/>
    <col min="3483" max="3483" width="13.140625" style="1" bestFit="1" customWidth="1"/>
    <col min="3484" max="3584" width="9.140625" style="1"/>
    <col min="3585" max="3585" width="3.7109375" style="1" customWidth="1"/>
    <col min="3586" max="3586" width="10.7109375" style="1" customWidth="1"/>
    <col min="3587" max="3587" width="17.7109375" style="1" customWidth="1"/>
    <col min="3588" max="3588" width="7.28515625" style="1" customWidth="1"/>
    <col min="3589" max="3589" width="11.5703125" style="1" customWidth="1"/>
    <col min="3590" max="3607" width="4.7109375" style="1" customWidth="1"/>
    <col min="3608" max="3630" width="4" style="1" customWidth="1"/>
    <col min="3631" max="3631" width="4.7109375" style="1" customWidth="1"/>
    <col min="3632" max="3654" width="4" style="1" customWidth="1"/>
    <col min="3655" max="3655" width="4.140625" style="1" customWidth="1"/>
    <col min="3656" max="3697" width="4.5703125" style="1" customWidth="1"/>
    <col min="3698" max="3720" width="4" style="1" customWidth="1"/>
    <col min="3721" max="3733" width="4.140625" style="1" customWidth="1"/>
    <col min="3734" max="3734" width="5.85546875" style="1" customWidth="1"/>
    <col min="3735" max="3735" width="6.7109375" style="1" customWidth="1"/>
    <col min="3736" max="3736" width="10.85546875" style="1" customWidth="1"/>
    <col min="3737" max="3737" width="14.7109375" style="1" customWidth="1"/>
    <col min="3738" max="3738" width="9.140625" style="1"/>
    <col min="3739" max="3739" width="13.140625" style="1" bestFit="1" customWidth="1"/>
    <col min="3740" max="3840" width="9.140625" style="1"/>
    <col min="3841" max="3841" width="3.7109375" style="1" customWidth="1"/>
    <col min="3842" max="3842" width="10.7109375" style="1" customWidth="1"/>
    <col min="3843" max="3843" width="17.7109375" style="1" customWidth="1"/>
    <col min="3844" max="3844" width="7.28515625" style="1" customWidth="1"/>
    <col min="3845" max="3845" width="11.5703125" style="1" customWidth="1"/>
    <col min="3846" max="3863" width="4.7109375" style="1" customWidth="1"/>
    <col min="3864" max="3886" width="4" style="1" customWidth="1"/>
    <col min="3887" max="3887" width="4.7109375" style="1" customWidth="1"/>
    <col min="3888" max="3910" width="4" style="1" customWidth="1"/>
    <col min="3911" max="3911" width="4.140625" style="1" customWidth="1"/>
    <col min="3912" max="3953" width="4.5703125" style="1" customWidth="1"/>
    <col min="3954" max="3976" width="4" style="1" customWidth="1"/>
    <col min="3977" max="3989" width="4.140625" style="1" customWidth="1"/>
    <col min="3990" max="3990" width="5.85546875" style="1" customWidth="1"/>
    <col min="3991" max="3991" width="6.7109375" style="1" customWidth="1"/>
    <col min="3992" max="3992" width="10.85546875" style="1" customWidth="1"/>
    <col min="3993" max="3993" width="14.7109375" style="1" customWidth="1"/>
    <col min="3994" max="3994" width="9.140625" style="1"/>
    <col min="3995" max="3995" width="13.140625" style="1" bestFit="1" customWidth="1"/>
    <col min="3996" max="4096" width="9.140625" style="1"/>
    <col min="4097" max="4097" width="3.7109375" style="1" customWidth="1"/>
    <col min="4098" max="4098" width="10.7109375" style="1" customWidth="1"/>
    <col min="4099" max="4099" width="17.7109375" style="1" customWidth="1"/>
    <col min="4100" max="4100" width="7.28515625" style="1" customWidth="1"/>
    <col min="4101" max="4101" width="11.5703125" style="1" customWidth="1"/>
    <col min="4102" max="4119" width="4.7109375" style="1" customWidth="1"/>
    <col min="4120" max="4142" width="4" style="1" customWidth="1"/>
    <col min="4143" max="4143" width="4.7109375" style="1" customWidth="1"/>
    <col min="4144" max="4166" width="4" style="1" customWidth="1"/>
    <col min="4167" max="4167" width="4.140625" style="1" customWidth="1"/>
    <col min="4168" max="4209" width="4.5703125" style="1" customWidth="1"/>
    <col min="4210" max="4232" width="4" style="1" customWidth="1"/>
    <col min="4233" max="4245" width="4.140625" style="1" customWidth="1"/>
    <col min="4246" max="4246" width="5.85546875" style="1" customWidth="1"/>
    <col min="4247" max="4247" width="6.7109375" style="1" customWidth="1"/>
    <col min="4248" max="4248" width="10.85546875" style="1" customWidth="1"/>
    <col min="4249" max="4249" width="14.7109375" style="1" customWidth="1"/>
    <col min="4250" max="4250" width="9.140625" style="1"/>
    <col min="4251" max="4251" width="13.140625" style="1" bestFit="1" customWidth="1"/>
    <col min="4252" max="4352" width="9.140625" style="1"/>
    <col min="4353" max="4353" width="3.7109375" style="1" customWidth="1"/>
    <col min="4354" max="4354" width="10.7109375" style="1" customWidth="1"/>
    <col min="4355" max="4355" width="17.7109375" style="1" customWidth="1"/>
    <col min="4356" max="4356" width="7.28515625" style="1" customWidth="1"/>
    <col min="4357" max="4357" width="11.5703125" style="1" customWidth="1"/>
    <col min="4358" max="4375" width="4.7109375" style="1" customWidth="1"/>
    <col min="4376" max="4398" width="4" style="1" customWidth="1"/>
    <col min="4399" max="4399" width="4.7109375" style="1" customWidth="1"/>
    <col min="4400" max="4422" width="4" style="1" customWidth="1"/>
    <col min="4423" max="4423" width="4.140625" style="1" customWidth="1"/>
    <col min="4424" max="4465" width="4.5703125" style="1" customWidth="1"/>
    <col min="4466" max="4488" width="4" style="1" customWidth="1"/>
    <col min="4489" max="4501" width="4.140625" style="1" customWidth="1"/>
    <col min="4502" max="4502" width="5.85546875" style="1" customWidth="1"/>
    <col min="4503" max="4503" width="6.7109375" style="1" customWidth="1"/>
    <col min="4504" max="4504" width="10.85546875" style="1" customWidth="1"/>
    <col min="4505" max="4505" width="14.7109375" style="1" customWidth="1"/>
    <col min="4506" max="4506" width="9.140625" style="1"/>
    <col min="4507" max="4507" width="13.140625" style="1" bestFit="1" customWidth="1"/>
    <col min="4508" max="4608" width="9.140625" style="1"/>
    <col min="4609" max="4609" width="3.7109375" style="1" customWidth="1"/>
    <col min="4610" max="4610" width="10.7109375" style="1" customWidth="1"/>
    <col min="4611" max="4611" width="17.7109375" style="1" customWidth="1"/>
    <col min="4612" max="4612" width="7.28515625" style="1" customWidth="1"/>
    <col min="4613" max="4613" width="11.5703125" style="1" customWidth="1"/>
    <col min="4614" max="4631" width="4.7109375" style="1" customWidth="1"/>
    <col min="4632" max="4654" width="4" style="1" customWidth="1"/>
    <col min="4655" max="4655" width="4.7109375" style="1" customWidth="1"/>
    <col min="4656" max="4678" width="4" style="1" customWidth="1"/>
    <col min="4679" max="4679" width="4.140625" style="1" customWidth="1"/>
    <col min="4680" max="4721" width="4.5703125" style="1" customWidth="1"/>
    <col min="4722" max="4744" width="4" style="1" customWidth="1"/>
    <col min="4745" max="4757" width="4.140625" style="1" customWidth="1"/>
    <col min="4758" max="4758" width="5.85546875" style="1" customWidth="1"/>
    <col min="4759" max="4759" width="6.7109375" style="1" customWidth="1"/>
    <col min="4760" max="4760" width="10.85546875" style="1" customWidth="1"/>
    <col min="4761" max="4761" width="14.7109375" style="1" customWidth="1"/>
    <col min="4762" max="4762" width="9.140625" style="1"/>
    <col min="4763" max="4763" width="13.140625" style="1" bestFit="1" customWidth="1"/>
    <col min="4764" max="4864" width="9.140625" style="1"/>
    <col min="4865" max="4865" width="3.7109375" style="1" customWidth="1"/>
    <col min="4866" max="4866" width="10.7109375" style="1" customWidth="1"/>
    <col min="4867" max="4867" width="17.7109375" style="1" customWidth="1"/>
    <col min="4868" max="4868" width="7.28515625" style="1" customWidth="1"/>
    <col min="4869" max="4869" width="11.5703125" style="1" customWidth="1"/>
    <col min="4870" max="4887" width="4.7109375" style="1" customWidth="1"/>
    <col min="4888" max="4910" width="4" style="1" customWidth="1"/>
    <col min="4911" max="4911" width="4.7109375" style="1" customWidth="1"/>
    <col min="4912" max="4934" width="4" style="1" customWidth="1"/>
    <col min="4935" max="4935" width="4.140625" style="1" customWidth="1"/>
    <col min="4936" max="4977" width="4.5703125" style="1" customWidth="1"/>
    <col min="4978" max="5000" width="4" style="1" customWidth="1"/>
    <col min="5001" max="5013" width="4.140625" style="1" customWidth="1"/>
    <col min="5014" max="5014" width="5.85546875" style="1" customWidth="1"/>
    <col min="5015" max="5015" width="6.7109375" style="1" customWidth="1"/>
    <col min="5016" max="5016" width="10.85546875" style="1" customWidth="1"/>
    <col min="5017" max="5017" width="14.7109375" style="1" customWidth="1"/>
    <col min="5018" max="5018" width="9.140625" style="1"/>
    <col min="5019" max="5019" width="13.140625" style="1" bestFit="1" customWidth="1"/>
    <col min="5020" max="5120" width="9.140625" style="1"/>
    <col min="5121" max="5121" width="3.7109375" style="1" customWidth="1"/>
    <col min="5122" max="5122" width="10.7109375" style="1" customWidth="1"/>
    <col min="5123" max="5123" width="17.7109375" style="1" customWidth="1"/>
    <col min="5124" max="5124" width="7.28515625" style="1" customWidth="1"/>
    <col min="5125" max="5125" width="11.5703125" style="1" customWidth="1"/>
    <col min="5126" max="5143" width="4.7109375" style="1" customWidth="1"/>
    <col min="5144" max="5166" width="4" style="1" customWidth="1"/>
    <col min="5167" max="5167" width="4.7109375" style="1" customWidth="1"/>
    <col min="5168" max="5190" width="4" style="1" customWidth="1"/>
    <col min="5191" max="5191" width="4.140625" style="1" customWidth="1"/>
    <col min="5192" max="5233" width="4.5703125" style="1" customWidth="1"/>
    <col min="5234" max="5256" width="4" style="1" customWidth="1"/>
    <col min="5257" max="5269" width="4.140625" style="1" customWidth="1"/>
    <col min="5270" max="5270" width="5.85546875" style="1" customWidth="1"/>
    <col min="5271" max="5271" width="6.7109375" style="1" customWidth="1"/>
    <col min="5272" max="5272" width="10.85546875" style="1" customWidth="1"/>
    <col min="5273" max="5273" width="14.7109375" style="1" customWidth="1"/>
    <col min="5274" max="5274" width="9.140625" style="1"/>
    <col min="5275" max="5275" width="13.140625" style="1" bestFit="1" customWidth="1"/>
    <col min="5276" max="5376" width="9.140625" style="1"/>
    <col min="5377" max="5377" width="3.7109375" style="1" customWidth="1"/>
    <col min="5378" max="5378" width="10.7109375" style="1" customWidth="1"/>
    <col min="5379" max="5379" width="17.7109375" style="1" customWidth="1"/>
    <col min="5380" max="5380" width="7.28515625" style="1" customWidth="1"/>
    <col min="5381" max="5381" width="11.5703125" style="1" customWidth="1"/>
    <col min="5382" max="5399" width="4.7109375" style="1" customWidth="1"/>
    <col min="5400" max="5422" width="4" style="1" customWidth="1"/>
    <col min="5423" max="5423" width="4.7109375" style="1" customWidth="1"/>
    <col min="5424" max="5446" width="4" style="1" customWidth="1"/>
    <col min="5447" max="5447" width="4.140625" style="1" customWidth="1"/>
    <col min="5448" max="5489" width="4.5703125" style="1" customWidth="1"/>
    <col min="5490" max="5512" width="4" style="1" customWidth="1"/>
    <col min="5513" max="5525" width="4.140625" style="1" customWidth="1"/>
    <col min="5526" max="5526" width="5.85546875" style="1" customWidth="1"/>
    <col min="5527" max="5527" width="6.7109375" style="1" customWidth="1"/>
    <col min="5528" max="5528" width="10.85546875" style="1" customWidth="1"/>
    <col min="5529" max="5529" width="14.7109375" style="1" customWidth="1"/>
    <col min="5530" max="5530" width="9.140625" style="1"/>
    <col min="5531" max="5531" width="13.140625" style="1" bestFit="1" customWidth="1"/>
    <col min="5532" max="5632" width="9.140625" style="1"/>
    <col min="5633" max="5633" width="3.7109375" style="1" customWidth="1"/>
    <col min="5634" max="5634" width="10.7109375" style="1" customWidth="1"/>
    <col min="5635" max="5635" width="17.7109375" style="1" customWidth="1"/>
    <col min="5636" max="5636" width="7.28515625" style="1" customWidth="1"/>
    <col min="5637" max="5637" width="11.5703125" style="1" customWidth="1"/>
    <col min="5638" max="5655" width="4.7109375" style="1" customWidth="1"/>
    <col min="5656" max="5678" width="4" style="1" customWidth="1"/>
    <col min="5679" max="5679" width="4.7109375" style="1" customWidth="1"/>
    <col min="5680" max="5702" width="4" style="1" customWidth="1"/>
    <col min="5703" max="5703" width="4.140625" style="1" customWidth="1"/>
    <col min="5704" max="5745" width="4.5703125" style="1" customWidth="1"/>
    <col min="5746" max="5768" width="4" style="1" customWidth="1"/>
    <col min="5769" max="5781" width="4.140625" style="1" customWidth="1"/>
    <col min="5782" max="5782" width="5.85546875" style="1" customWidth="1"/>
    <col min="5783" max="5783" width="6.7109375" style="1" customWidth="1"/>
    <col min="5784" max="5784" width="10.85546875" style="1" customWidth="1"/>
    <col min="5785" max="5785" width="14.7109375" style="1" customWidth="1"/>
    <col min="5786" max="5786" width="9.140625" style="1"/>
    <col min="5787" max="5787" width="13.140625" style="1" bestFit="1" customWidth="1"/>
    <col min="5788" max="5888" width="9.140625" style="1"/>
    <col min="5889" max="5889" width="3.7109375" style="1" customWidth="1"/>
    <col min="5890" max="5890" width="10.7109375" style="1" customWidth="1"/>
    <col min="5891" max="5891" width="17.7109375" style="1" customWidth="1"/>
    <col min="5892" max="5892" width="7.28515625" style="1" customWidth="1"/>
    <col min="5893" max="5893" width="11.5703125" style="1" customWidth="1"/>
    <col min="5894" max="5911" width="4.7109375" style="1" customWidth="1"/>
    <col min="5912" max="5934" width="4" style="1" customWidth="1"/>
    <col min="5935" max="5935" width="4.7109375" style="1" customWidth="1"/>
    <col min="5936" max="5958" width="4" style="1" customWidth="1"/>
    <col min="5959" max="5959" width="4.140625" style="1" customWidth="1"/>
    <col min="5960" max="6001" width="4.5703125" style="1" customWidth="1"/>
    <col min="6002" max="6024" width="4" style="1" customWidth="1"/>
    <col min="6025" max="6037" width="4.140625" style="1" customWidth="1"/>
    <col min="6038" max="6038" width="5.85546875" style="1" customWidth="1"/>
    <col min="6039" max="6039" width="6.7109375" style="1" customWidth="1"/>
    <col min="6040" max="6040" width="10.85546875" style="1" customWidth="1"/>
    <col min="6041" max="6041" width="14.7109375" style="1" customWidth="1"/>
    <col min="6042" max="6042" width="9.140625" style="1"/>
    <col min="6043" max="6043" width="13.140625" style="1" bestFit="1" customWidth="1"/>
    <col min="6044" max="6144" width="9.140625" style="1"/>
    <col min="6145" max="6145" width="3.7109375" style="1" customWidth="1"/>
    <col min="6146" max="6146" width="10.7109375" style="1" customWidth="1"/>
    <col min="6147" max="6147" width="17.7109375" style="1" customWidth="1"/>
    <col min="6148" max="6148" width="7.28515625" style="1" customWidth="1"/>
    <col min="6149" max="6149" width="11.5703125" style="1" customWidth="1"/>
    <col min="6150" max="6167" width="4.7109375" style="1" customWidth="1"/>
    <col min="6168" max="6190" width="4" style="1" customWidth="1"/>
    <col min="6191" max="6191" width="4.7109375" style="1" customWidth="1"/>
    <col min="6192" max="6214" width="4" style="1" customWidth="1"/>
    <col min="6215" max="6215" width="4.140625" style="1" customWidth="1"/>
    <col min="6216" max="6257" width="4.5703125" style="1" customWidth="1"/>
    <col min="6258" max="6280" width="4" style="1" customWidth="1"/>
    <col min="6281" max="6293" width="4.140625" style="1" customWidth="1"/>
    <col min="6294" max="6294" width="5.85546875" style="1" customWidth="1"/>
    <col min="6295" max="6295" width="6.7109375" style="1" customWidth="1"/>
    <col min="6296" max="6296" width="10.85546875" style="1" customWidth="1"/>
    <col min="6297" max="6297" width="14.7109375" style="1" customWidth="1"/>
    <col min="6298" max="6298" width="9.140625" style="1"/>
    <col min="6299" max="6299" width="13.140625" style="1" bestFit="1" customWidth="1"/>
    <col min="6300" max="6400" width="9.140625" style="1"/>
    <col min="6401" max="6401" width="3.7109375" style="1" customWidth="1"/>
    <col min="6402" max="6402" width="10.7109375" style="1" customWidth="1"/>
    <col min="6403" max="6403" width="17.7109375" style="1" customWidth="1"/>
    <col min="6404" max="6404" width="7.28515625" style="1" customWidth="1"/>
    <col min="6405" max="6405" width="11.5703125" style="1" customWidth="1"/>
    <col min="6406" max="6423" width="4.7109375" style="1" customWidth="1"/>
    <col min="6424" max="6446" width="4" style="1" customWidth="1"/>
    <col min="6447" max="6447" width="4.7109375" style="1" customWidth="1"/>
    <col min="6448" max="6470" width="4" style="1" customWidth="1"/>
    <col min="6471" max="6471" width="4.140625" style="1" customWidth="1"/>
    <col min="6472" max="6513" width="4.5703125" style="1" customWidth="1"/>
    <col min="6514" max="6536" width="4" style="1" customWidth="1"/>
    <col min="6537" max="6549" width="4.140625" style="1" customWidth="1"/>
    <col min="6550" max="6550" width="5.85546875" style="1" customWidth="1"/>
    <col min="6551" max="6551" width="6.7109375" style="1" customWidth="1"/>
    <col min="6552" max="6552" width="10.85546875" style="1" customWidth="1"/>
    <col min="6553" max="6553" width="14.7109375" style="1" customWidth="1"/>
    <col min="6554" max="6554" width="9.140625" style="1"/>
    <col min="6555" max="6555" width="13.140625" style="1" bestFit="1" customWidth="1"/>
    <col min="6556" max="6656" width="9.140625" style="1"/>
    <col min="6657" max="6657" width="3.7109375" style="1" customWidth="1"/>
    <col min="6658" max="6658" width="10.7109375" style="1" customWidth="1"/>
    <col min="6659" max="6659" width="17.7109375" style="1" customWidth="1"/>
    <col min="6660" max="6660" width="7.28515625" style="1" customWidth="1"/>
    <col min="6661" max="6661" width="11.5703125" style="1" customWidth="1"/>
    <col min="6662" max="6679" width="4.7109375" style="1" customWidth="1"/>
    <col min="6680" max="6702" width="4" style="1" customWidth="1"/>
    <col min="6703" max="6703" width="4.7109375" style="1" customWidth="1"/>
    <col min="6704" max="6726" width="4" style="1" customWidth="1"/>
    <col min="6727" max="6727" width="4.140625" style="1" customWidth="1"/>
    <col min="6728" max="6769" width="4.5703125" style="1" customWidth="1"/>
    <col min="6770" max="6792" width="4" style="1" customWidth="1"/>
    <col min="6793" max="6805" width="4.140625" style="1" customWidth="1"/>
    <col min="6806" max="6806" width="5.85546875" style="1" customWidth="1"/>
    <col min="6807" max="6807" width="6.7109375" style="1" customWidth="1"/>
    <col min="6808" max="6808" width="10.85546875" style="1" customWidth="1"/>
    <col min="6809" max="6809" width="14.7109375" style="1" customWidth="1"/>
    <col min="6810" max="6810" width="9.140625" style="1"/>
    <col min="6811" max="6811" width="13.140625" style="1" bestFit="1" customWidth="1"/>
    <col min="6812" max="6912" width="9.140625" style="1"/>
    <col min="6913" max="6913" width="3.7109375" style="1" customWidth="1"/>
    <col min="6914" max="6914" width="10.7109375" style="1" customWidth="1"/>
    <col min="6915" max="6915" width="17.7109375" style="1" customWidth="1"/>
    <col min="6916" max="6916" width="7.28515625" style="1" customWidth="1"/>
    <col min="6917" max="6917" width="11.5703125" style="1" customWidth="1"/>
    <col min="6918" max="6935" width="4.7109375" style="1" customWidth="1"/>
    <col min="6936" max="6958" width="4" style="1" customWidth="1"/>
    <col min="6959" max="6959" width="4.7109375" style="1" customWidth="1"/>
    <col min="6960" max="6982" width="4" style="1" customWidth="1"/>
    <col min="6983" max="6983" width="4.140625" style="1" customWidth="1"/>
    <col min="6984" max="7025" width="4.5703125" style="1" customWidth="1"/>
    <col min="7026" max="7048" width="4" style="1" customWidth="1"/>
    <col min="7049" max="7061" width="4.140625" style="1" customWidth="1"/>
    <col min="7062" max="7062" width="5.85546875" style="1" customWidth="1"/>
    <col min="7063" max="7063" width="6.7109375" style="1" customWidth="1"/>
    <col min="7064" max="7064" width="10.85546875" style="1" customWidth="1"/>
    <col min="7065" max="7065" width="14.7109375" style="1" customWidth="1"/>
    <col min="7066" max="7066" width="9.140625" style="1"/>
    <col min="7067" max="7067" width="13.140625" style="1" bestFit="1" customWidth="1"/>
    <col min="7068" max="7168" width="9.140625" style="1"/>
    <col min="7169" max="7169" width="3.7109375" style="1" customWidth="1"/>
    <col min="7170" max="7170" width="10.7109375" style="1" customWidth="1"/>
    <col min="7171" max="7171" width="17.7109375" style="1" customWidth="1"/>
    <col min="7172" max="7172" width="7.28515625" style="1" customWidth="1"/>
    <col min="7173" max="7173" width="11.5703125" style="1" customWidth="1"/>
    <col min="7174" max="7191" width="4.7109375" style="1" customWidth="1"/>
    <col min="7192" max="7214" width="4" style="1" customWidth="1"/>
    <col min="7215" max="7215" width="4.7109375" style="1" customWidth="1"/>
    <col min="7216" max="7238" width="4" style="1" customWidth="1"/>
    <col min="7239" max="7239" width="4.140625" style="1" customWidth="1"/>
    <col min="7240" max="7281" width="4.5703125" style="1" customWidth="1"/>
    <col min="7282" max="7304" width="4" style="1" customWidth="1"/>
    <col min="7305" max="7317" width="4.140625" style="1" customWidth="1"/>
    <col min="7318" max="7318" width="5.85546875" style="1" customWidth="1"/>
    <col min="7319" max="7319" width="6.7109375" style="1" customWidth="1"/>
    <col min="7320" max="7320" width="10.85546875" style="1" customWidth="1"/>
    <col min="7321" max="7321" width="14.7109375" style="1" customWidth="1"/>
    <col min="7322" max="7322" width="9.140625" style="1"/>
    <col min="7323" max="7323" width="13.140625" style="1" bestFit="1" customWidth="1"/>
    <col min="7324" max="7424" width="9.140625" style="1"/>
    <col min="7425" max="7425" width="3.7109375" style="1" customWidth="1"/>
    <col min="7426" max="7426" width="10.7109375" style="1" customWidth="1"/>
    <col min="7427" max="7427" width="17.7109375" style="1" customWidth="1"/>
    <col min="7428" max="7428" width="7.28515625" style="1" customWidth="1"/>
    <col min="7429" max="7429" width="11.5703125" style="1" customWidth="1"/>
    <col min="7430" max="7447" width="4.7109375" style="1" customWidth="1"/>
    <col min="7448" max="7470" width="4" style="1" customWidth="1"/>
    <col min="7471" max="7471" width="4.7109375" style="1" customWidth="1"/>
    <col min="7472" max="7494" width="4" style="1" customWidth="1"/>
    <col min="7495" max="7495" width="4.140625" style="1" customWidth="1"/>
    <col min="7496" max="7537" width="4.5703125" style="1" customWidth="1"/>
    <col min="7538" max="7560" width="4" style="1" customWidth="1"/>
    <col min="7561" max="7573" width="4.140625" style="1" customWidth="1"/>
    <col min="7574" max="7574" width="5.85546875" style="1" customWidth="1"/>
    <col min="7575" max="7575" width="6.7109375" style="1" customWidth="1"/>
    <col min="7576" max="7576" width="10.85546875" style="1" customWidth="1"/>
    <col min="7577" max="7577" width="14.7109375" style="1" customWidth="1"/>
    <col min="7578" max="7578" width="9.140625" style="1"/>
    <col min="7579" max="7579" width="13.140625" style="1" bestFit="1" customWidth="1"/>
    <col min="7580" max="7680" width="9.140625" style="1"/>
    <col min="7681" max="7681" width="3.7109375" style="1" customWidth="1"/>
    <col min="7682" max="7682" width="10.7109375" style="1" customWidth="1"/>
    <col min="7683" max="7683" width="17.7109375" style="1" customWidth="1"/>
    <col min="7684" max="7684" width="7.28515625" style="1" customWidth="1"/>
    <col min="7685" max="7685" width="11.5703125" style="1" customWidth="1"/>
    <col min="7686" max="7703" width="4.7109375" style="1" customWidth="1"/>
    <col min="7704" max="7726" width="4" style="1" customWidth="1"/>
    <col min="7727" max="7727" width="4.7109375" style="1" customWidth="1"/>
    <col min="7728" max="7750" width="4" style="1" customWidth="1"/>
    <col min="7751" max="7751" width="4.140625" style="1" customWidth="1"/>
    <col min="7752" max="7793" width="4.5703125" style="1" customWidth="1"/>
    <col min="7794" max="7816" width="4" style="1" customWidth="1"/>
    <col min="7817" max="7829" width="4.140625" style="1" customWidth="1"/>
    <col min="7830" max="7830" width="5.85546875" style="1" customWidth="1"/>
    <col min="7831" max="7831" width="6.7109375" style="1" customWidth="1"/>
    <col min="7832" max="7832" width="10.85546875" style="1" customWidth="1"/>
    <col min="7833" max="7833" width="14.7109375" style="1" customWidth="1"/>
    <col min="7834" max="7834" width="9.140625" style="1"/>
    <col min="7835" max="7835" width="13.140625" style="1" bestFit="1" customWidth="1"/>
    <col min="7836" max="7936" width="9.140625" style="1"/>
    <col min="7937" max="7937" width="3.7109375" style="1" customWidth="1"/>
    <col min="7938" max="7938" width="10.7109375" style="1" customWidth="1"/>
    <col min="7939" max="7939" width="17.7109375" style="1" customWidth="1"/>
    <col min="7940" max="7940" width="7.28515625" style="1" customWidth="1"/>
    <col min="7941" max="7941" width="11.5703125" style="1" customWidth="1"/>
    <col min="7942" max="7959" width="4.7109375" style="1" customWidth="1"/>
    <col min="7960" max="7982" width="4" style="1" customWidth="1"/>
    <col min="7983" max="7983" width="4.7109375" style="1" customWidth="1"/>
    <col min="7984" max="8006" width="4" style="1" customWidth="1"/>
    <col min="8007" max="8007" width="4.140625" style="1" customWidth="1"/>
    <col min="8008" max="8049" width="4.5703125" style="1" customWidth="1"/>
    <col min="8050" max="8072" width="4" style="1" customWidth="1"/>
    <col min="8073" max="8085" width="4.140625" style="1" customWidth="1"/>
    <col min="8086" max="8086" width="5.85546875" style="1" customWidth="1"/>
    <col min="8087" max="8087" width="6.7109375" style="1" customWidth="1"/>
    <col min="8088" max="8088" width="10.85546875" style="1" customWidth="1"/>
    <col min="8089" max="8089" width="14.7109375" style="1" customWidth="1"/>
    <col min="8090" max="8090" width="9.140625" style="1"/>
    <col min="8091" max="8091" width="13.140625" style="1" bestFit="1" customWidth="1"/>
    <col min="8092" max="8192" width="9.140625" style="1"/>
    <col min="8193" max="8193" width="3.7109375" style="1" customWidth="1"/>
    <col min="8194" max="8194" width="10.7109375" style="1" customWidth="1"/>
    <col min="8195" max="8195" width="17.7109375" style="1" customWidth="1"/>
    <col min="8196" max="8196" width="7.28515625" style="1" customWidth="1"/>
    <col min="8197" max="8197" width="11.5703125" style="1" customWidth="1"/>
    <col min="8198" max="8215" width="4.7109375" style="1" customWidth="1"/>
    <col min="8216" max="8238" width="4" style="1" customWidth="1"/>
    <col min="8239" max="8239" width="4.7109375" style="1" customWidth="1"/>
    <col min="8240" max="8262" width="4" style="1" customWidth="1"/>
    <col min="8263" max="8263" width="4.140625" style="1" customWidth="1"/>
    <col min="8264" max="8305" width="4.5703125" style="1" customWidth="1"/>
    <col min="8306" max="8328" width="4" style="1" customWidth="1"/>
    <col min="8329" max="8341" width="4.140625" style="1" customWidth="1"/>
    <col min="8342" max="8342" width="5.85546875" style="1" customWidth="1"/>
    <col min="8343" max="8343" width="6.7109375" style="1" customWidth="1"/>
    <col min="8344" max="8344" width="10.85546875" style="1" customWidth="1"/>
    <col min="8345" max="8345" width="14.7109375" style="1" customWidth="1"/>
    <col min="8346" max="8346" width="9.140625" style="1"/>
    <col min="8347" max="8347" width="13.140625" style="1" bestFit="1" customWidth="1"/>
    <col min="8348" max="8448" width="9.140625" style="1"/>
    <col min="8449" max="8449" width="3.7109375" style="1" customWidth="1"/>
    <col min="8450" max="8450" width="10.7109375" style="1" customWidth="1"/>
    <col min="8451" max="8451" width="17.7109375" style="1" customWidth="1"/>
    <col min="8452" max="8452" width="7.28515625" style="1" customWidth="1"/>
    <col min="8453" max="8453" width="11.5703125" style="1" customWidth="1"/>
    <col min="8454" max="8471" width="4.7109375" style="1" customWidth="1"/>
    <col min="8472" max="8494" width="4" style="1" customWidth="1"/>
    <col min="8495" max="8495" width="4.7109375" style="1" customWidth="1"/>
    <col min="8496" max="8518" width="4" style="1" customWidth="1"/>
    <col min="8519" max="8519" width="4.140625" style="1" customWidth="1"/>
    <col min="8520" max="8561" width="4.5703125" style="1" customWidth="1"/>
    <col min="8562" max="8584" width="4" style="1" customWidth="1"/>
    <col min="8585" max="8597" width="4.140625" style="1" customWidth="1"/>
    <col min="8598" max="8598" width="5.85546875" style="1" customWidth="1"/>
    <col min="8599" max="8599" width="6.7109375" style="1" customWidth="1"/>
    <col min="8600" max="8600" width="10.85546875" style="1" customWidth="1"/>
    <col min="8601" max="8601" width="14.7109375" style="1" customWidth="1"/>
    <col min="8602" max="8602" width="9.140625" style="1"/>
    <col min="8603" max="8603" width="13.140625" style="1" bestFit="1" customWidth="1"/>
    <col min="8604" max="8704" width="9.140625" style="1"/>
    <col min="8705" max="8705" width="3.7109375" style="1" customWidth="1"/>
    <col min="8706" max="8706" width="10.7109375" style="1" customWidth="1"/>
    <col min="8707" max="8707" width="17.7109375" style="1" customWidth="1"/>
    <col min="8708" max="8708" width="7.28515625" style="1" customWidth="1"/>
    <col min="8709" max="8709" width="11.5703125" style="1" customWidth="1"/>
    <col min="8710" max="8727" width="4.7109375" style="1" customWidth="1"/>
    <col min="8728" max="8750" width="4" style="1" customWidth="1"/>
    <col min="8751" max="8751" width="4.7109375" style="1" customWidth="1"/>
    <col min="8752" max="8774" width="4" style="1" customWidth="1"/>
    <col min="8775" max="8775" width="4.140625" style="1" customWidth="1"/>
    <col min="8776" max="8817" width="4.5703125" style="1" customWidth="1"/>
    <col min="8818" max="8840" width="4" style="1" customWidth="1"/>
    <col min="8841" max="8853" width="4.140625" style="1" customWidth="1"/>
    <col min="8854" max="8854" width="5.85546875" style="1" customWidth="1"/>
    <col min="8855" max="8855" width="6.7109375" style="1" customWidth="1"/>
    <col min="8856" max="8856" width="10.85546875" style="1" customWidth="1"/>
    <col min="8857" max="8857" width="14.7109375" style="1" customWidth="1"/>
    <col min="8858" max="8858" width="9.140625" style="1"/>
    <col min="8859" max="8859" width="13.140625" style="1" bestFit="1" customWidth="1"/>
    <col min="8860" max="8960" width="9.140625" style="1"/>
    <col min="8961" max="8961" width="3.7109375" style="1" customWidth="1"/>
    <col min="8962" max="8962" width="10.7109375" style="1" customWidth="1"/>
    <col min="8963" max="8963" width="17.7109375" style="1" customWidth="1"/>
    <col min="8964" max="8964" width="7.28515625" style="1" customWidth="1"/>
    <col min="8965" max="8965" width="11.5703125" style="1" customWidth="1"/>
    <col min="8966" max="8983" width="4.7109375" style="1" customWidth="1"/>
    <col min="8984" max="9006" width="4" style="1" customWidth="1"/>
    <col min="9007" max="9007" width="4.7109375" style="1" customWidth="1"/>
    <col min="9008" max="9030" width="4" style="1" customWidth="1"/>
    <col min="9031" max="9031" width="4.140625" style="1" customWidth="1"/>
    <col min="9032" max="9073" width="4.5703125" style="1" customWidth="1"/>
    <col min="9074" max="9096" width="4" style="1" customWidth="1"/>
    <col min="9097" max="9109" width="4.140625" style="1" customWidth="1"/>
    <col min="9110" max="9110" width="5.85546875" style="1" customWidth="1"/>
    <col min="9111" max="9111" width="6.7109375" style="1" customWidth="1"/>
    <col min="9112" max="9112" width="10.85546875" style="1" customWidth="1"/>
    <col min="9113" max="9113" width="14.7109375" style="1" customWidth="1"/>
    <col min="9114" max="9114" width="9.140625" style="1"/>
    <col min="9115" max="9115" width="13.140625" style="1" bestFit="1" customWidth="1"/>
    <col min="9116" max="9216" width="9.140625" style="1"/>
    <col min="9217" max="9217" width="3.7109375" style="1" customWidth="1"/>
    <col min="9218" max="9218" width="10.7109375" style="1" customWidth="1"/>
    <col min="9219" max="9219" width="17.7109375" style="1" customWidth="1"/>
    <col min="9220" max="9220" width="7.28515625" style="1" customWidth="1"/>
    <col min="9221" max="9221" width="11.5703125" style="1" customWidth="1"/>
    <col min="9222" max="9239" width="4.7109375" style="1" customWidth="1"/>
    <col min="9240" max="9262" width="4" style="1" customWidth="1"/>
    <col min="9263" max="9263" width="4.7109375" style="1" customWidth="1"/>
    <col min="9264" max="9286" width="4" style="1" customWidth="1"/>
    <col min="9287" max="9287" width="4.140625" style="1" customWidth="1"/>
    <col min="9288" max="9329" width="4.5703125" style="1" customWidth="1"/>
    <col min="9330" max="9352" width="4" style="1" customWidth="1"/>
    <col min="9353" max="9365" width="4.140625" style="1" customWidth="1"/>
    <col min="9366" max="9366" width="5.85546875" style="1" customWidth="1"/>
    <col min="9367" max="9367" width="6.7109375" style="1" customWidth="1"/>
    <col min="9368" max="9368" width="10.85546875" style="1" customWidth="1"/>
    <col min="9369" max="9369" width="14.7109375" style="1" customWidth="1"/>
    <col min="9370" max="9370" width="9.140625" style="1"/>
    <col min="9371" max="9371" width="13.140625" style="1" bestFit="1" customWidth="1"/>
    <col min="9372" max="9472" width="9.140625" style="1"/>
    <col min="9473" max="9473" width="3.7109375" style="1" customWidth="1"/>
    <col min="9474" max="9474" width="10.7109375" style="1" customWidth="1"/>
    <col min="9475" max="9475" width="17.7109375" style="1" customWidth="1"/>
    <col min="9476" max="9476" width="7.28515625" style="1" customWidth="1"/>
    <col min="9477" max="9477" width="11.5703125" style="1" customWidth="1"/>
    <col min="9478" max="9495" width="4.7109375" style="1" customWidth="1"/>
    <col min="9496" max="9518" width="4" style="1" customWidth="1"/>
    <col min="9519" max="9519" width="4.7109375" style="1" customWidth="1"/>
    <col min="9520" max="9542" width="4" style="1" customWidth="1"/>
    <col min="9543" max="9543" width="4.140625" style="1" customWidth="1"/>
    <col min="9544" max="9585" width="4.5703125" style="1" customWidth="1"/>
    <col min="9586" max="9608" width="4" style="1" customWidth="1"/>
    <col min="9609" max="9621" width="4.140625" style="1" customWidth="1"/>
    <col min="9622" max="9622" width="5.85546875" style="1" customWidth="1"/>
    <col min="9623" max="9623" width="6.7109375" style="1" customWidth="1"/>
    <col min="9624" max="9624" width="10.85546875" style="1" customWidth="1"/>
    <col min="9625" max="9625" width="14.7109375" style="1" customWidth="1"/>
    <col min="9626" max="9626" width="9.140625" style="1"/>
    <col min="9627" max="9627" width="13.140625" style="1" bestFit="1" customWidth="1"/>
    <col min="9628" max="9728" width="9.140625" style="1"/>
    <col min="9729" max="9729" width="3.7109375" style="1" customWidth="1"/>
    <col min="9730" max="9730" width="10.7109375" style="1" customWidth="1"/>
    <col min="9731" max="9731" width="17.7109375" style="1" customWidth="1"/>
    <col min="9732" max="9732" width="7.28515625" style="1" customWidth="1"/>
    <col min="9733" max="9733" width="11.5703125" style="1" customWidth="1"/>
    <col min="9734" max="9751" width="4.7109375" style="1" customWidth="1"/>
    <col min="9752" max="9774" width="4" style="1" customWidth="1"/>
    <col min="9775" max="9775" width="4.7109375" style="1" customWidth="1"/>
    <col min="9776" max="9798" width="4" style="1" customWidth="1"/>
    <col min="9799" max="9799" width="4.140625" style="1" customWidth="1"/>
    <col min="9800" max="9841" width="4.5703125" style="1" customWidth="1"/>
    <col min="9842" max="9864" width="4" style="1" customWidth="1"/>
    <col min="9865" max="9877" width="4.140625" style="1" customWidth="1"/>
    <col min="9878" max="9878" width="5.85546875" style="1" customWidth="1"/>
    <col min="9879" max="9879" width="6.7109375" style="1" customWidth="1"/>
    <col min="9880" max="9880" width="10.85546875" style="1" customWidth="1"/>
    <col min="9881" max="9881" width="14.7109375" style="1" customWidth="1"/>
    <col min="9882" max="9882" width="9.140625" style="1"/>
    <col min="9883" max="9883" width="13.140625" style="1" bestFit="1" customWidth="1"/>
    <col min="9884" max="9984" width="9.140625" style="1"/>
    <col min="9985" max="9985" width="3.7109375" style="1" customWidth="1"/>
    <col min="9986" max="9986" width="10.7109375" style="1" customWidth="1"/>
    <col min="9987" max="9987" width="17.7109375" style="1" customWidth="1"/>
    <col min="9988" max="9988" width="7.28515625" style="1" customWidth="1"/>
    <col min="9989" max="9989" width="11.5703125" style="1" customWidth="1"/>
    <col min="9990" max="10007" width="4.7109375" style="1" customWidth="1"/>
    <col min="10008" max="10030" width="4" style="1" customWidth="1"/>
    <col min="10031" max="10031" width="4.7109375" style="1" customWidth="1"/>
    <col min="10032" max="10054" width="4" style="1" customWidth="1"/>
    <col min="10055" max="10055" width="4.140625" style="1" customWidth="1"/>
    <col min="10056" max="10097" width="4.5703125" style="1" customWidth="1"/>
    <col min="10098" max="10120" width="4" style="1" customWidth="1"/>
    <col min="10121" max="10133" width="4.140625" style="1" customWidth="1"/>
    <col min="10134" max="10134" width="5.85546875" style="1" customWidth="1"/>
    <col min="10135" max="10135" width="6.7109375" style="1" customWidth="1"/>
    <col min="10136" max="10136" width="10.85546875" style="1" customWidth="1"/>
    <col min="10137" max="10137" width="14.7109375" style="1" customWidth="1"/>
    <col min="10138" max="10138" width="9.140625" style="1"/>
    <col min="10139" max="10139" width="13.140625" style="1" bestFit="1" customWidth="1"/>
    <col min="10140" max="10240" width="9.140625" style="1"/>
    <col min="10241" max="10241" width="3.7109375" style="1" customWidth="1"/>
    <col min="10242" max="10242" width="10.7109375" style="1" customWidth="1"/>
    <col min="10243" max="10243" width="17.7109375" style="1" customWidth="1"/>
    <col min="10244" max="10244" width="7.28515625" style="1" customWidth="1"/>
    <col min="10245" max="10245" width="11.5703125" style="1" customWidth="1"/>
    <col min="10246" max="10263" width="4.7109375" style="1" customWidth="1"/>
    <col min="10264" max="10286" width="4" style="1" customWidth="1"/>
    <col min="10287" max="10287" width="4.7109375" style="1" customWidth="1"/>
    <col min="10288" max="10310" width="4" style="1" customWidth="1"/>
    <col min="10311" max="10311" width="4.140625" style="1" customWidth="1"/>
    <col min="10312" max="10353" width="4.5703125" style="1" customWidth="1"/>
    <col min="10354" max="10376" width="4" style="1" customWidth="1"/>
    <col min="10377" max="10389" width="4.140625" style="1" customWidth="1"/>
    <col min="10390" max="10390" width="5.85546875" style="1" customWidth="1"/>
    <col min="10391" max="10391" width="6.7109375" style="1" customWidth="1"/>
    <col min="10392" max="10392" width="10.85546875" style="1" customWidth="1"/>
    <col min="10393" max="10393" width="14.7109375" style="1" customWidth="1"/>
    <col min="10394" max="10394" width="9.140625" style="1"/>
    <col min="10395" max="10395" width="13.140625" style="1" bestFit="1" customWidth="1"/>
    <col min="10396" max="10496" width="9.140625" style="1"/>
    <col min="10497" max="10497" width="3.7109375" style="1" customWidth="1"/>
    <col min="10498" max="10498" width="10.7109375" style="1" customWidth="1"/>
    <col min="10499" max="10499" width="17.7109375" style="1" customWidth="1"/>
    <col min="10500" max="10500" width="7.28515625" style="1" customWidth="1"/>
    <col min="10501" max="10501" width="11.5703125" style="1" customWidth="1"/>
    <col min="10502" max="10519" width="4.7109375" style="1" customWidth="1"/>
    <col min="10520" max="10542" width="4" style="1" customWidth="1"/>
    <col min="10543" max="10543" width="4.7109375" style="1" customWidth="1"/>
    <col min="10544" max="10566" width="4" style="1" customWidth="1"/>
    <col min="10567" max="10567" width="4.140625" style="1" customWidth="1"/>
    <col min="10568" max="10609" width="4.5703125" style="1" customWidth="1"/>
    <col min="10610" max="10632" width="4" style="1" customWidth="1"/>
    <col min="10633" max="10645" width="4.140625" style="1" customWidth="1"/>
    <col min="10646" max="10646" width="5.85546875" style="1" customWidth="1"/>
    <col min="10647" max="10647" width="6.7109375" style="1" customWidth="1"/>
    <col min="10648" max="10648" width="10.85546875" style="1" customWidth="1"/>
    <col min="10649" max="10649" width="14.7109375" style="1" customWidth="1"/>
    <col min="10650" max="10650" width="9.140625" style="1"/>
    <col min="10651" max="10651" width="13.140625" style="1" bestFit="1" customWidth="1"/>
    <col min="10652" max="10752" width="9.140625" style="1"/>
    <col min="10753" max="10753" width="3.7109375" style="1" customWidth="1"/>
    <col min="10754" max="10754" width="10.7109375" style="1" customWidth="1"/>
    <col min="10755" max="10755" width="17.7109375" style="1" customWidth="1"/>
    <col min="10756" max="10756" width="7.28515625" style="1" customWidth="1"/>
    <col min="10757" max="10757" width="11.5703125" style="1" customWidth="1"/>
    <col min="10758" max="10775" width="4.7109375" style="1" customWidth="1"/>
    <col min="10776" max="10798" width="4" style="1" customWidth="1"/>
    <col min="10799" max="10799" width="4.7109375" style="1" customWidth="1"/>
    <col min="10800" max="10822" width="4" style="1" customWidth="1"/>
    <col min="10823" max="10823" width="4.140625" style="1" customWidth="1"/>
    <col min="10824" max="10865" width="4.5703125" style="1" customWidth="1"/>
    <col min="10866" max="10888" width="4" style="1" customWidth="1"/>
    <col min="10889" max="10901" width="4.140625" style="1" customWidth="1"/>
    <col min="10902" max="10902" width="5.85546875" style="1" customWidth="1"/>
    <col min="10903" max="10903" width="6.7109375" style="1" customWidth="1"/>
    <col min="10904" max="10904" width="10.85546875" style="1" customWidth="1"/>
    <col min="10905" max="10905" width="14.7109375" style="1" customWidth="1"/>
    <col min="10906" max="10906" width="9.140625" style="1"/>
    <col min="10907" max="10907" width="13.140625" style="1" bestFit="1" customWidth="1"/>
    <col min="10908" max="11008" width="9.140625" style="1"/>
    <col min="11009" max="11009" width="3.7109375" style="1" customWidth="1"/>
    <col min="11010" max="11010" width="10.7109375" style="1" customWidth="1"/>
    <col min="11011" max="11011" width="17.7109375" style="1" customWidth="1"/>
    <col min="11012" max="11012" width="7.28515625" style="1" customWidth="1"/>
    <col min="11013" max="11013" width="11.5703125" style="1" customWidth="1"/>
    <col min="11014" max="11031" width="4.7109375" style="1" customWidth="1"/>
    <col min="11032" max="11054" width="4" style="1" customWidth="1"/>
    <col min="11055" max="11055" width="4.7109375" style="1" customWidth="1"/>
    <col min="11056" max="11078" width="4" style="1" customWidth="1"/>
    <col min="11079" max="11079" width="4.140625" style="1" customWidth="1"/>
    <col min="11080" max="11121" width="4.5703125" style="1" customWidth="1"/>
    <col min="11122" max="11144" width="4" style="1" customWidth="1"/>
    <col min="11145" max="11157" width="4.140625" style="1" customWidth="1"/>
    <col min="11158" max="11158" width="5.85546875" style="1" customWidth="1"/>
    <col min="11159" max="11159" width="6.7109375" style="1" customWidth="1"/>
    <col min="11160" max="11160" width="10.85546875" style="1" customWidth="1"/>
    <col min="11161" max="11161" width="14.7109375" style="1" customWidth="1"/>
    <col min="11162" max="11162" width="9.140625" style="1"/>
    <col min="11163" max="11163" width="13.140625" style="1" bestFit="1" customWidth="1"/>
    <col min="11164" max="11264" width="9.140625" style="1"/>
    <col min="11265" max="11265" width="3.7109375" style="1" customWidth="1"/>
    <col min="11266" max="11266" width="10.7109375" style="1" customWidth="1"/>
    <col min="11267" max="11267" width="17.7109375" style="1" customWidth="1"/>
    <col min="11268" max="11268" width="7.28515625" style="1" customWidth="1"/>
    <col min="11269" max="11269" width="11.5703125" style="1" customWidth="1"/>
    <col min="11270" max="11287" width="4.7109375" style="1" customWidth="1"/>
    <col min="11288" max="11310" width="4" style="1" customWidth="1"/>
    <col min="11311" max="11311" width="4.7109375" style="1" customWidth="1"/>
    <col min="11312" max="11334" width="4" style="1" customWidth="1"/>
    <col min="11335" max="11335" width="4.140625" style="1" customWidth="1"/>
    <col min="11336" max="11377" width="4.5703125" style="1" customWidth="1"/>
    <col min="11378" max="11400" width="4" style="1" customWidth="1"/>
    <col min="11401" max="11413" width="4.140625" style="1" customWidth="1"/>
    <col min="11414" max="11414" width="5.85546875" style="1" customWidth="1"/>
    <col min="11415" max="11415" width="6.7109375" style="1" customWidth="1"/>
    <col min="11416" max="11416" width="10.85546875" style="1" customWidth="1"/>
    <col min="11417" max="11417" width="14.7109375" style="1" customWidth="1"/>
    <col min="11418" max="11418" width="9.140625" style="1"/>
    <col min="11419" max="11419" width="13.140625" style="1" bestFit="1" customWidth="1"/>
    <col min="11420" max="11520" width="9.140625" style="1"/>
    <col min="11521" max="11521" width="3.7109375" style="1" customWidth="1"/>
    <col min="11522" max="11522" width="10.7109375" style="1" customWidth="1"/>
    <col min="11523" max="11523" width="17.7109375" style="1" customWidth="1"/>
    <col min="11524" max="11524" width="7.28515625" style="1" customWidth="1"/>
    <col min="11525" max="11525" width="11.5703125" style="1" customWidth="1"/>
    <col min="11526" max="11543" width="4.7109375" style="1" customWidth="1"/>
    <col min="11544" max="11566" width="4" style="1" customWidth="1"/>
    <col min="11567" max="11567" width="4.7109375" style="1" customWidth="1"/>
    <col min="11568" max="11590" width="4" style="1" customWidth="1"/>
    <col min="11591" max="11591" width="4.140625" style="1" customWidth="1"/>
    <col min="11592" max="11633" width="4.5703125" style="1" customWidth="1"/>
    <col min="11634" max="11656" width="4" style="1" customWidth="1"/>
    <col min="11657" max="11669" width="4.140625" style="1" customWidth="1"/>
    <col min="11670" max="11670" width="5.85546875" style="1" customWidth="1"/>
    <col min="11671" max="11671" width="6.7109375" style="1" customWidth="1"/>
    <col min="11672" max="11672" width="10.85546875" style="1" customWidth="1"/>
    <col min="11673" max="11673" width="14.7109375" style="1" customWidth="1"/>
    <col min="11674" max="11674" width="9.140625" style="1"/>
    <col min="11675" max="11675" width="13.140625" style="1" bestFit="1" customWidth="1"/>
    <col min="11676" max="11776" width="9.140625" style="1"/>
    <col min="11777" max="11777" width="3.7109375" style="1" customWidth="1"/>
    <col min="11778" max="11778" width="10.7109375" style="1" customWidth="1"/>
    <col min="11779" max="11779" width="17.7109375" style="1" customWidth="1"/>
    <col min="11780" max="11780" width="7.28515625" style="1" customWidth="1"/>
    <col min="11781" max="11781" width="11.5703125" style="1" customWidth="1"/>
    <col min="11782" max="11799" width="4.7109375" style="1" customWidth="1"/>
    <col min="11800" max="11822" width="4" style="1" customWidth="1"/>
    <col min="11823" max="11823" width="4.7109375" style="1" customWidth="1"/>
    <col min="11824" max="11846" width="4" style="1" customWidth="1"/>
    <col min="11847" max="11847" width="4.140625" style="1" customWidth="1"/>
    <col min="11848" max="11889" width="4.5703125" style="1" customWidth="1"/>
    <col min="11890" max="11912" width="4" style="1" customWidth="1"/>
    <col min="11913" max="11925" width="4.140625" style="1" customWidth="1"/>
    <col min="11926" max="11926" width="5.85546875" style="1" customWidth="1"/>
    <col min="11927" max="11927" width="6.7109375" style="1" customWidth="1"/>
    <col min="11928" max="11928" width="10.85546875" style="1" customWidth="1"/>
    <col min="11929" max="11929" width="14.7109375" style="1" customWidth="1"/>
    <col min="11930" max="11930" width="9.140625" style="1"/>
    <col min="11931" max="11931" width="13.140625" style="1" bestFit="1" customWidth="1"/>
    <col min="11932" max="12032" width="9.140625" style="1"/>
    <col min="12033" max="12033" width="3.7109375" style="1" customWidth="1"/>
    <col min="12034" max="12034" width="10.7109375" style="1" customWidth="1"/>
    <col min="12035" max="12035" width="17.7109375" style="1" customWidth="1"/>
    <col min="12036" max="12036" width="7.28515625" style="1" customWidth="1"/>
    <col min="12037" max="12037" width="11.5703125" style="1" customWidth="1"/>
    <col min="12038" max="12055" width="4.7109375" style="1" customWidth="1"/>
    <col min="12056" max="12078" width="4" style="1" customWidth="1"/>
    <col min="12079" max="12079" width="4.7109375" style="1" customWidth="1"/>
    <col min="12080" max="12102" width="4" style="1" customWidth="1"/>
    <col min="12103" max="12103" width="4.140625" style="1" customWidth="1"/>
    <col min="12104" max="12145" width="4.5703125" style="1" customWidth="1"/>
    <col min="12146" max="12168" width="4" style="1" customWidth="1"/>
    <col min="12169" max="12181" width="4.140625" style="1" customWidth="1"/>
    <col min="12182" max="12182" width="5.85546875" style="1" customWidth="1"/>
    <col min="12183" max="12183" width="6.7109375" style="1" customWidth="1"/>
    <col min="12184" max="12184" width="10.85546875" style="1" customWidth="1"/>
    <col min="12185" max="12185" width="14.7109375" style="1" customWidth="1"/>
    <col min="12186" max="12186" width="9.140625" style="1"/>
    <col min="12187" max="12187" width="13.140625" style="1" bestFit="1" customWidth="1"/>
    <col min="12188" max="12288" width="9.140625" style="1"/>
    <col min="12289" max="12289" width="3.7109375" style="1" customWidth="1"/>
    <col min="12290" max="12290" width="10.7109375" style="1" customWidth="1"/>
    <col min="12291" max="12291" width="17.7109375" style="1" customWidth="1"/>
    <col min="12292" max="12292" width="7.28515625" style="1" customWidth="1"/>
    <col min="12293" max="12293" width="11.5703125" style="1" customWidth="1"/>
    <col min="12294" max="12311" width="4.7109375" style="1" customWidth="1"/>
    <col min="12312" max="12334" width="4" style="1" customWidth="1"/>
    <col min="12335" max="12335" width="4.7109375" style="1" customWidth="1"/>
    <col min="12336" max="12358" width="4" style="1" customWidth="1"/>
    <col min="12359" max="12359" width="4.140625" style="1" customWidth="1"/>
    <col min="12360" max="12401" width="4.5703125" style="1" customWidth="1"/>
    <col min="12402" max="12424" width="4" style="1" customWidth="1"/>
    <col min="12425" max="12437" width="4.140625" style="1" customWidth="1"/>
    <col min="12438" max="12438" width="5.85546875" style="1" customWidth="1"/>
    <col min="12439" max="12439" width="6.7109375" style="1" customWidth="1"/>
    <col min="12440" max="12440" width="10.85546875" style="1" customWidth="1"/>
    <col min="12441" max="12441" width="14.7109375" style="1" customWidth="1"/>
    <col min="12442" max="12442" width="9.140625" style="1"/>
    <col min="12443" max="12443" width="13.140625" style="1" bestFit="1" customWidth="1"/>
    <col min="12444" max="12544" width="9.140625" style="1"/>
    <col min="12545" max="12545" width="3.7109375" style="1" customWidth="1"/>
    <col min="12546" max="12546" width="10.7109375" style="1" customWidth="1"/>
    <col min="12547" max="12547" width="17.7109375" style="1" customWidth="1"/>
    <col min="12548" max="12548" width="7.28515625" style="1" customWidth="1"/>
    <col min="12549" max="12549" width="11.5703125" style="1" customWidth="1"/>
    <col min="12550" max="12567" width="4.7109375" style="1" customWidth="1"/>
    <col min="12568" max="12590" width="4" style="1" customWidth="1"/>
    <col min="12591" max="12591" width="4.7109375" style="1" customWidth="1"/>
    <col min="12592" max="12614" width="4" style="1" customWidth="1"/>
    <col min="12615" max="12615" width="4.140625" style="1" customWidth="1"/>
    <col min="12616" max="12657" width="4.5703125" style="1" customWidth="1"/>
    <col min="12658" max="12680" width="4" style="1" customWidth="1"/>
    <col min="12681" max="12693" width="4.140625" style="1" customWidth="1"/>
    <col min="12694" max="12694" width="5.85546875" style="1" customWidth="1"/>
    <col min="12695" max="12695" width="6.7109375" style="1" customWidth="1"/>
    <col min="12696" max="12696" width="10.85546875" style="1" customWidth="1"/>
    <col min="12697" max="12697" width="14.7109375" style="1" customWidth="1"/>
    <col min="12698" max="12698" width="9.140625" style="1"/>
    <col min="12699" max="12699" width="13.140625" style="1" bestFit="1" customWidth="1"/>
    <col min="12700" max="12800" width="9.140625" style="1"/>
    <col min="12801" max="12801" width="3.7109375" style="1" customWidth="1"/>
    <col min="12802" max="12802" width="10.7109375" style="1" customWidth="1"/>
    <col min="12803" max="12803" width="17.7109375" style="1" customWidth="1"/>
    <col min="12804" max="12804" width="7.28515625" style="1" customWidth="1"/>
    <col min="12805" max="12805" width="11.5703125" style="1" customWidth="1"/>
    <col min="12806" max="12823" width="4.7109375" style="1" customWidth="1"/>
    <col min="12824" max="12846" width="4" style="1" customWidth="1"/>
    <col min="12847" max="12847" width="4.7109375" style="1" customWidth="1"/>
    <col min="12848" max="12870" width="4" style="1" customWidth="1"/>
    <col min="12871" max="12871" width="4.140625" style="1" customWidth="1"/>
    <col min="12872" max="12913" width="4.5703125" style="1" customWidth="1"/>
    <col min="12914" max="12936" width="4" style="1" customWidth="1"/>
    <col min="12937" max="12949" width="4.140625" style="1" customWidth="1"/>
    <col min="12950" max="12950" width="5.85546875" style="1" customWidth="1"/>
    <col min="12951" max="12951" width="6.7109375" style="1" customWidth="1"/>
    <col min="12952" max="12952" width="10.85546875" style="1" customWidth="1"/>
    <col min="12953" max="12953" width="14.7109375" style="1" customWidth="1"/>
    <col min="12954" max="12954" width="9.140625" style="1"/>
    <col min="12955" max="12955" width="13.140625" style="1" bestFit="1" customWidth="1"/>
    <col min="12956" max="13056" width="9.140625" style="1"/>
    <col min="13057" max="13057" width="3.7109375" style="1" customWidth="1"/>
    <col min="13058" max="13058" width="10.7109375" style="1" customWidth="1"/>
    <col min="13059" max="13059" width="17.7109375" style="1" customWidth="1"/>
    <col min="13060" max="13060" width="7.28515625" style="1" customWidth="1"/>
    <col min="13061" max="13061" width="11.5703125" style="1" customWidth="1"/>
    <col min="13062" max="13079" width="4.7109375" style="1" customWidth="1"/>
    <col min="13080" max="13102" width="4" style="1" customWidth="1"/>
    <col min="13103" max="13103" width="4.7109375" style="1" customWidth="1"/>
    <col min="13104" max="13126" width="4" style="1" customWidth="1"/>
    <col min="13127" max="13127" width="4.140625" style="1" customWidth="1"/>
    <col min="13128" max="13169" width="4.5703125" style="1" customWidth="1"/>
    <col min="13170" max="13192" width="4" style="1" customWidth="1"/>
    <col min="13193" max="13205" width="4.140625" style="1" customWidth="1"/>
    <col min="13206" max="13206" width="5.85546875" style="1" customWidth="1"/>
    <col min="13207" max="13207" width="6.7109375" style="1" customWidth="1"/>
    <col min="13208" max="13208" width="10.85546875" style="1" customWidth="1"/>
    <col min="13209" max="13209" width="14.7109375" style="1" customWidth="1"/>
    <col min="13210" max="13210" width="9.140625" style="1"/>
    <col min="13211" max="13211" width="13.140625" style="1" bestFit="1" customWidth="1"/>
    <col min="13212" max="13312" width="9.140625" style="1"/>
    <col min="13313" max="13313" width="3.7109375" style="1" customWidth="1"/>
    <col min="13314" max="13314" width="10.7109375" style="1" customWidth="1"/>
    <col min="13315" max="13315" width="17.7109375" style="1" customWidth="1"/>
    <col min="13316" max="13316" width="7.28515625" style="1" customWidth="1"/>
    <col min="13317" max="13317" width="11.5703125" style="1" customWidth="1"/>
    <col min="13318" max="13335" width="4.7109375" style="1" customWidth="1"/>
    <col min="13336" max="13358" width="4" style="1" customWidth="1"/>
    <col min="13359" max="13359" width="4.7109375" style="1" customWidth="1"/>
    <col min="13360" max="13382" width="4" style="1" customWidth="1"/>
    <col min="13383" max="13383" width="4.140625" style="1" customWidth="1"/>
    <col min="13384" max="13425" width="4.5703125" style="1" customWidth="1"/>
    <col min="13426" max="13448" width="4" style="1" customWidth="1"/>
    <col min="13449" max="13461" width="4.140625" style="1" customWidth="1"/>
    <col min="13462" max="13462" width="5.85546875" style="1" customWidth="1"/>
    <col min="13463" max="13463" width="6.7109375" style="1" customWidth="1"/>
    <col min="13464" max="13464" width="10.85546875" style="1" customWidth="1"/>
    <col min="13465" max="13465" width="14.7109375" style="1" customWidth="1"/>
    <col min="13466" max="13466" width="9.140625" style="1"/>
    <col min="13467" max="13467" width="13.140625" style="1" bestFit="1" customWidth="1"/>
    <col min="13468" max="13568" width="9.140625" style="1"/>
    <col min="13569" max="13569" width="3.7109375" style="1" customWidth="1"/>
    <col min="13570" max="13570" width="10.7109375" style="1" customWidth="1"/>
    <col min="13571" max="13571" width="17.7109375" style="1" customWidth="1"/>
    <col min="13572" max="13572" width="7.28515625" style="1" customWidth="1"/>
    <col min="13573" max="13573" width="11.5703125" style="1" customWidth="1"/>
    <col min="13574" max="13591" width="4.7109375" style="1" customWidth="1"/>
    <col min="13592" max="13614" width="4" style="1" customWidth="1"/>
    <col min="13615" max="13615" width="4.7109375" style="1" customWidth="1"/>
    <col min="13616" max="13638" width="4" style="1" customWidth="1"/>
    <col min="13639" max="13639" width="4.140625" style="1" customWidth="1"/>
    <col min="13640" max="13681" width="4.5703125" style="1" customWidth="1"/>
    <col min="13682" max="13704" width="4" style="1" customWidth="1"/>
    <col min="13705" max="13717" width="4.140625" style="1" customWidth="1"/>
    <col min="13718" max="13718" width="5.85546875" style="1" customWidth="1"/>
    <col min="13719" max="13719" width="6.7109375" style="1" customWidth="1"/>
    <col min="13720" max="13720" width="10.85546875" style="1" customWidth="1"/>
    <col min="13721" max="13721" width="14.7109375" style="1" customWidth="1"/>
    <col min="13722" max="13722" width="9.140625" style="1"/>
    <col min="13723" max="13723" width="13.140625" style="1" bestFit="1" customWidth="1"/>
    <col min="13724" max="13824" width="9.140625" style="1"/>
    <col min="13825" max="13825" width="3.7109375" style="1" customWidth="1"/>
    <col min="13826" max="13826" width="10.7109375" style="1" customWidth="1"/>
    <col min="13827" max="13827" width="17.7109375" style="1" customWidth="1"/>
    <col min="13828" max="13828" width="7.28515625" style="1" customWidth="1"/>
    <col min="13829" max="13829" width="11.5703125" style="1" customWidth="1"/>
    <col min="13830" max="13847" width="4.7109375" style="1" customWidth="1"/>
    <col min="13848" max="13870" width="4" style="1" customWidth="1"/>
    <col min="13871" max="13871" width="4.7109375" style="1" customWidth="1"/>
    <col min="13872" max="13894" width="4" style="1" customWidth="1"/>
    <col min="13895" max="13895" width="4.140625" style="1" customWidth="1"/>
    <col min="13896" max="13937" width="4.5703125" style="1" customWidth="1"/>
    <col min="13938" max="13960" width="4" style="1" customWidth="1"/>
    <col min="13961" max="13973" width="4.140625" style="1" customWidth="1"/>
    <col min="13974" max="13974" width="5.85546875" style="1" customWidth="1"/>
    <col min="13975" max="13975" width="6.7109375" style="1" customWidth="1"/>
    <col min="13976" max="13976" width="10.85546875" style="1" customWidth="1"/>
    <col min="13977" max="13977" width="14.7109375" style="1" customWidth="1"/>
    <col min="13978" max="13978" width="9.140625" style="1"/>
    <col min="13979" max="13979" width="13.140625" style="1" bestFit="1" customWidth="1"/>
    <col min="13980" max="14080" width="9.140625" style="1"/>
    <col min="14081" max="14081" width="3.7109375" style="1" customWidth="1"/>
    <col min="14082" max="14082" width="10.7109375" style="1" customWidth="1"/>
    <col min="14083" max="14083" width="17.7109375" style="1" customWidth="1"/>
    <col min="14084" max="14084" width="7.28515625" style="1" customWidth="1"/>
    <col min="14085" max="14085" width="11.5703125" style="1" customWidth="1"/>
    <col min="14086" max="14103" width="4.7109375" style="1" customWidth="1"/>
    <col min="14104" max="14126" width="4" style="1" customWidth="1"/>
    <col min="14127" max="14127" width="4.7109375" style="1" customWidth="1"/>
    <col min="14128" max="14150" width="4" style="1" customWidth="1"/>
    <col min="14151" max="14151" width="4.140625" style="1" customWidth="1"/>
    <col min="14152" max="14193" width="4.5703125" style="1" customWidth="1"/>
    <col min="14194" max="14216" width="4" style="1" customWidth="1"/>
    <col min="14217" max="14229" width="4.140625" style="1" customWidth="1"/>
    <col min="14230" max="14230" width="5.85546875" style="1" customWidth="1"/>
    <col min="14231" max="14231" width="6.7109375" style="1" customWidth="1"/>
    <col min="14232" max="14232" width="10.85546875" style="1" customWidth="1"/>
    <col min="14233" max="14233" width="14.7109375" style="1" customWidth="1"/>
    <col min="14234" max="14234" width="9.140625" style="1"/>
    <col min="14235" max="14235" width="13.140625" style="1" bestFit="1" customWidth="1"/>
    <col min="14236" max="14336" width="9.140625" style="1"/>
    <col min="14337" max="14337" width="3.7109375" style="1" customWidth="1"/>
    <col min="14338" max="14338" width="10.7109375" style="1" customWidth="1"/>
    <col min="14339" max="14339" width="17.7109375" style="1" customWidth="1"/>
    <col min="14340" max="14340" width="7.28515625" style="1" customWidth="1"/>
    <col min="14341" max="14341" width="11.5703125" style="1" customWidth="1"/>
    <col min="14342" max="14359" width="4.7109375" style="1" customWidth="1"/>
    <col min="14360" max="14382" width="4" style="1" customWidth="1"/>
    <col min="14383" max="14383" width="4.7109375" style="1" customWidth="1"/>
    <col min="14384" max="14406" width="4" style="1" customWidth="1"/>
    <col min="14407" max="14407" width="4.140625" style="1" customWidth="1"/>
    <col min="14408" max="14449" width="4.5703125" style="1" customWidth="1"/>
    <col min="14450" max="14472" width="4" style="1" customWidth="1"/>
    <col min="14473" max="14485" width="4.140625" style="1" customWidth="1"/>
    <col min="14486" max="14486" width="5.85546875" style="1" customWidth="1"/>
    <col min="14487" max="14487" width="6.7109375" style="1" customWidth="1"/>
    <col min="14488" max="14488" width="10.85546875" style="1" customWidth="1"/>
    <col min="14489" max="14489" width="14.7109375" style="1" customWidth="1"/>
    <col min="14490" max="14490" width="9.140625" style="1"/>
    <col min="14491" max="14491" width="13.140625" style="1" bestFit="1" customWidth="1"/>
    <col min="14492" max="14592" width="9.140625" style="1"/>
    <col min="14593" max="14593" width="3.7109375" style="1" customWidth="1"/>
    <col min="14594" max="14594" width="10.7109375" style="1" customWidth="1"/>
    <col min="14595" max="14595" width="17.7109375" style="1" customWidth="1"/>
    <col min="14596" max="14596" width="7.28515625" style="1" customWidth="1"/>
    <col min="14597" max="14597" width="11.5703125" style="1" customWidth="1"/>
    <col min="14598" max="14615" width="4.7109375" style="1" customWidth="1"/>
    <col min="14616" max="14638" width="4" style="1" customWidth="1"/>
    <col min="14639" max="14639" width="4.7109375" style="1" customWidth="1"/>
    <col min="14640" max="14662" width="4" style="1" customWidth="1"/>
    <col min="14663" max="14663" width="4.140625" style="1" customWidth="1"/>
    <col min="14664" max="14705" width="4.5703125" style="1" customWidth="1"/>
    <col min="14706" max="14728" width="4" style="1" customWidth="1"/>
    <col min="14729" max="14741" width="4.140625" style="1" customWidth="1"/>
    <col min="14742" max="14742" width="5.85546875" style="1" customWidth="1"/>
    <col min="14743" max="14743" width="6.7109375" style="1" customWidth="1"/>
    <col min="14744" max="14744" width="10.85546875" style="1" customWidth="1"/>
    <col min="14745" max="14745" width="14.7109375" style="1" customWidth="1"/>
    <col min="14746" max="14746" width="9.140625" style="1"/>
    <col min="14747" max="14747" width="13.140625" style="1" bestFit="1" customWidth="1"/>
    <col min="14748" max="14848" width="9.140625" style="1"/>
    <col min="14849" max="14849" width="3.7109375" style="1" customWidth="1"/>
    <col min="14850" max="14850" width="10.7109375" style="1" customWidth="1"/>
    <col min="14851" max="14851" width="17.7109375" style="1" customWidth="1"/>
    <col min="14852" max="14852" width="7.28515625" style="1" customWidth="1"/>
    <col min="14853" max="14853" width="11.5703125" style="1" customWidth="1"/>
    <col min="14854" max="14871" width="4.7109375" style="1" customWidth="1"/>
    <col min="14872" max="14894" width="4" style="1" customWidth="1"/>
    <col min="14895" max="14895" width="4.7109375" style="1" customWidth="1"/>
    <col min="14896" max="14918" width="4" style="1" customWidth="1"/>
    <col min="14919" max="14919" width="4.140625" style="1" customWidth="1"/>
    <col min="14920" max="14961" width="4.5703125" style="1" customWidth="1"/>
    <col min="14962" max="14984" width="4" style="1" customWidth="1"/>
    <col min="14985" max="14997" width="4.140625" style="1" customWidth="1"/>
    <col min="14998" max="14998" width="5.85546875" style="1" customWidth="1"/>
    <col min="14999" max="14999" width="6.7109375" style="1" customWidth="1"/>
    <col min="15000" max="15000" width="10.85546875" style="1" customWidth="1"/>
    <col min="15001" max="15001" width="14.7109375" style="1" customWidth="1"/>
    <col min="15002" max="15002" width="9.140625" style="1"/>
    <col min="15003" max="15003" width="13.140625" style="1" bestFit="1" customWidth="1"/>
    <col min="15004" max="15104" width="9.140625" style="1"/>
    <col min="15105" max="15105" width="3.7109375" style="1" customWidth="1"/>
    <col min="15106" max="15106" width="10.7109375" style="1" customWidth="1"/>
    <col min="15107" max="15107" width="17.7109375" style="1" customWidth="1"/>
    <col min="15108" max="15108" width="7.28515625" style="1" customWidth="1"/>
    <col min="15109" max="15109" width="11.5703125" style="1" customWidth="1"/>
    <col min="15110" max="15127" width="4.7109375" style="1" customWidth="1"/>
    <col min="15128" max="15150" width="4" style="1" customWidth="1"/>
    <col min="15151" max="15151" width="4.7109375" style="1" customWidth="1"/>
    <col min="15152" max="15174" width="4" style="1" customWidth="1"/>
    <col min="15175" max="15175" width="4.140625" style="1" customWidth="1"/>
    <col min="15176" max="15217" width="4.5703125" style="1" customWidth="1"/>
    <col min="15218" max="15240" width="4" style="1" customWidth="1"/>
    <col min="15241" max="15253" width="4.140625" style="1" customWidth="1"/>
    <col min="15254" max="15254" width="5.85546875" style="1" customWidth="1"/>
    <col min="15255" max="15255" width="6.7109375" style="1" customWidth="1"/>
    <col min="15256" max="15256" width="10.85546875" style="1" customWidth="1"/>
    <col min="15257" max="15257" width="14.7109375" style="1" customWidth="1"/>
    <col min="15258" max="15258" width="9.140625" style="1"/>
    <col min="15259" max="15259" width="13.140625" style="1" bestFit="1" customWidth="1"/>
    <col min="15260" max="15360" width="9.140625" style="1"/>
    <col min="15361" max="15361" width="3.7109375" style="1" customWidth="1"/>
    <col min="15362" max="15362" width="10.7109375" style="1" customWidth="1"/>
    <col min="15363" max="15363" width="17.7109375" style="1" customWidth="1"/>
    <col min="15364" max="15364" width="7.28515625" style="1" customWidth="1"/>
    <col min="15365" max="15365" width="11.5703125" style="1" customWidth="1"/>
    <col min="15366" max="15383" width="4.7109375" style="1" customWidth="1"/>
    <col min="15384" max="15406" width="4" style="1" customWidth="1"/>
    <col min="15407" max="15407" width="4.7109375" style="1" customWidth="1"/>
    <col min="15408" max="15430" width="4" style="1" customWidth="1"/>
    <col min="15431" max="15431" width="4.140625" style="1" customWidth="1"/>
    <col min="15432" max="15473" width="4.5703125" style="1" customWidth="1"/>
    <col min="15474" max="15496" width="4" style="1" customWidth="1"/>
    <col min="15497" max="15509" width="4.140625" style="1" customWidth="1"/>
    <col min="15510" max="15510" width="5.85546875" style="1" customWidth="1"/>
    <col min="15511" max="15511" width="6.7109375" style="1" customWidth="1"/>
    <col min="15512" max="15512" width="10.85546875" style="1" customWidth="1"/>
    <col min="15513" max="15513" width="14.7109375" style="1" customWidth="1"/>
    <col min="15514" max="15514" width="9.140625" style="1"/>
    <col min="15515" max="15515" width="13.140625" style="1" bestFit="1" customWidth="1"/>
    <col min="15516" max="15616" width="9.140625" style="1"/>
    <col min="15617" max="15617" width="3.7109375" style="1" customWidth="1"/>
    <col min="15618" max="15618" width="10.7109375" style="1" customWidth="1"/>
    <col min="15619" max="15619" width="17.7109375" style="1" customWidth="1"/>
    <col min="15620" max="15620" width="7.28515625" style="1" customWidth="1"/>
    <col min="15621" max="15621" width="11.5703125" style="1" customWidth="1"/>
    <col min="15622" max="15639" width="4.7109375" style="1" customWidth="1"/>
    <col min="15640" max="15662" width="4" style="1" customWidth="1"/>
    <col min="15663" max="15663" width="4.7109375" style="1" customWidth="1"/>
    <col min="15664" max="15686" width="4" style="1" customWidth="1"/>
    <col min="15687" max="15687" width="4.140625" style="1" customWidth="1"/>
    <col min="15688" max="15729" width="4.5703125" style="1" customWidth="1"/>
    <col min="15730" max="15752" width="4" style="1" customWidth="1"/>
    <col min="15753" max="15765" width="4.140625" style="1" customWidth="1"/>
    <col min="15766" max="15766" width="5.85546875" style="1" customWidth="1"/>
    <col min="15767" max="15767" width="6.7109375" style="1" customWidth="1"/>
    <col min="15768" max="15768" width="10.85546875" style="1" customWidth="1"/>
    <col min="15769" max="15769" width="14.7109375" style="1" customWidth="1"/>
    <col min="15770" max="15770" width="9.140625" style="1"/>
    <col min="15771" max="15771" width="13.140625" style="1" bestFit="1" customWidth="1"/>
    <col min="15772" max="15872" width="9.140625" style="1"/>
    <col min="15873" max="15873" width="3.7109375" style="1" customWidth="1"/>
    <col min="15874" max="15874" width="10.7109375" style="1" customWidth="1"/>
    <col min="15875" max="15875" width="17.7109375" style="1" customWidth="1"/>
    <col min="15876" max="15876" width="7.28515625" style="1" customWidth="1"/>
    <col min="15877" max="15877" width="11.5703125" style="1" customWidth="1"/>
    <col min="15878" max="15895" width="4.7109375" style="1" customWidth="1"/>
    <col min="15896" max="15918" width="4" style="1" customWidth="1"/>
    <col min="15919" max="15919" width="4.7109375" style="1" customWidth="1"/>
    <col min="15920" max="15942" width="4" style="1" customWidth="1"/>
    <col min="15943" max="15943" width="4.140625" style="1" customWidth="1"/>
    <col min="15944" max="15985" width="4.5703125" style="1" customWidth="1"/>
    <col min="15986" max="16008" width="4" style="1" customWidth="1"/>
    <col min="16009" max="16021" width="4.140625" style="1" customWidth="1"/>
    <col min="16022" max="16022" width="5.85546875" style="1" customWidth="1"/>
    <col min="16023" max="16023" width="6.7109375" style="1" customWidth="1"/>
    <col min="16024" max="16024" width="10.85546875" style="1" customWidth="1"/>
    <col min="16025" max="16025" width="14.7109375" style="1" customWidth="1"/>
    <col min="16026" max="16026" width="9.140625" style="1"/>
    <col min="16027" max="16027" width="13.140625" style="1" bestFit="1" customWidth="1"/>
    <col min="16028" max="16128" width="9.140625" style="1"/>
    <col min="16129" max="16129" width="3.7109375" style="1" customWidth="1"/>
    <col min="16130" max="16130" width="10.7109375" style="1" customWidth="1"/>
    <col min="16131" max="16131" width="17.7109375" style="1" customWidth="1"/>
    <col min="16132" max="16132" width="7.28515625" style="1" customWidth="1"/>
    <col min="16133" max="16133" width="11.5703125" style="1" customWidth="1"/>
    <col min="16134" max="16151" width="4.7109375" style="1" customWidth="1"/>
    <col min="16152" max="16174" width="4" style="1" customWidth="1"/>
    <col min="16175" max="16175" width="4.7109375" style="1" customWidth="1"/>
    <col min="16176" max="16198" width="4" style="1" customWidth="1"/>
    <col min="16199" max="16199" width="4.140625" style="1" customWidth="1"/>
    <col min="16200" max="16241" width="4.5703125" style="1" customWidth="1"/>
    <col min="16242" max="16264" width="4" style="1" customWidth="1"/>
    <col min="16265" max="16277" width="4.140625" style="1" customWidth="1"/>
    <col min="16278" max="16278" width="5.85546875" style="1" customWidth="1"/>
    <col min="16279" max="16279" width="6.7109375" style="1" customWidth="1"/>
    <col min="16280" max="16280" width="10.85546875" style="1" customWidth="1"/>
    <col min="16281" max="16281" width="14.7109375" style="1" customWidth="1"/>
    <col min="16282" max="16282" width="9.140625" style="1"/>
    <col min="16283" max="16283" width="13.140625" style="1" bestFit="1" customWidth="1"/>
    <col min="16284" max="16384" width="9.140625" style="1"/>
  </cols>
  <sheetData>
    <row r="1" spans="1:178" x14ac:dyDescent="0.25">
      <c r="A1" s="81" t="s">
        <v>0</v>
      </c>
      <c r="B1" s="81"/>
      <c r="C1" s="81"/>
      <c r="D1" s="8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4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4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</row>
    <row r="2" spans="1:178" x14ac:dyDescent="0.25">
      <c r="A2" s="83" t="s">
        <v>2</v>
      </c>
      <c r="B2" s="83"/>
      <c r="C2" s="83"/>
      <c r="D2" s="83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4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4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178" x14ac:dyDescent="0.25">
      <c r="F3" s="84" t="s">
        <v>4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7"/>
      <c r="V3" s="7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9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9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78" x14ac:dyDescent="0.25"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2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2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78" s="14" customFormat="1" ht="12.75" x14ac:dyDescent="0.2">
      <c r="A5" s="85" t="s">
        <v>5</v>
      </c>
      <c r="B5" s="85" t="s">
        <v>6</v>
      </c>
      <c r="C5" s="88" t="s">
        <v>7</v>
      </c>
      <c r="D5" s="89"/>
      <c r="E5" s="94" t="s">
        <v>8</v>
      </c>
      <c r="F5" s="58" t="s">
        <v>9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79" t="s">
        <v>9</v>
      </c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80"/>
      <c r="AV5" s="78" t="s">
        <v>9</v>
      </c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 t="s">
        <v>9</v>
      </c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 t="s">
        <v>9</v>
      </c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 t="s">
        <v>9</v>
      </c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 t="s">
        <v>9</v>
      </c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80"/>
      <c r="ET5" s="74" t="s">
        <v>10</v>
      </c>
      <c r="EU5" s="74"/>
      <c r="EV5" s="75" t="s">
        <v>11</v>
      </c>
      <c r="EW5" s="76" t="s">
        <v>12</v>
      </c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</row>
    <row r="6" spans="1:178" s="16" customFormat="1" ht="105.75" customHeight="1" x14ac:dyDescent="0.2">
      <c r="A6" s="86"/>
      <c r="B6" s="86"/>
      <c r="C6" s="90"/>
      <c r="D6" s="91"/>
      <c r="E6" s="95"/>
      <c r="F6" s="77" t="s">
        <v>13</v>
      </c>
      <c r="G6" s="77"/>
      <c r="H6" s="77"/>
      <c r="I6" s="77" t="s">
        <v>14</v>
      </c>
      <c r="J6" s="77"/>
      <c r="K6" s="77"/>
      <c r="L6" s="77" t="s">
        <v>90</v>
      </c>
      <c r="M6" s="77"/>
      <c r="N6" s="77"/>
      <c r="O6" s="77" t="s">
        <v>15</v>
      </c>
      <c r="P6" s="77"/>
      <c r="Q6" s="77"/>
      <c r="R6" s="65" t="s">
        <v>16</v>
      </c>
      <c r="S6" s="65"/>
      <c r="T6" s="65"/>
      <c r="U6" s="65" t="s">
        <v>17</v>
      </c>
      <c r="V6" s="65"/>
      <c r="W6" s="65"/>
      <c r="X6" s="65" t="s">
        <v>18</v>
      </c>
      <c r="Y6" s="65"/>
      <c r="Z6" s="65"/>
      <c r="AA6" s="65" t="s">
        <v>19</v>
      </c>
      <c r="AB6" s="65"/>
      <c r="AC6" s="65"/>
      <c r="AD6" s="65" t="s">
        <v>20</v>
      </c>
      <c r="AE6" s="65"/>
      <c r="AF6" s="65"/>
      <c r="AG6" s="65" t="s">
        <v>21</v>
      </c>
      <c r="AH6" s="65"/>
      <c r="AI6" s="65"/>
      <c r="AJ6" s="69" t="s">
        <v>22</v>
      </c>
      <c r="AK6" s="70"/>
      <c r="AL6" s="71"/>
      <c r="AM6" s="65" t="s">
        <v>23</v>
      </c>
      <c r="AN6" s="65"/>
      <c r="AO6" s="65"/>
      <c r="AP6" s="65" t="s">
        <v>24</v>
      </c>
      <c r="AQ6" s="65"/>
      <c r="AR6" s="65"/>
      <c r="AS6" s="61" t="s">
        <v>25</v>
      </c>
      <c r="AT6" s="62"/>
      <c r="AU6" s="63"/>
      <c r="AV6" s="65" t="s">
        <v>26</v>
      </c>
      <c r="AW6" s="65"/>
      <c r="AX6" s="65"/>
      <c r="AY6" s="69" t="s">
        <v>27</v>
      </c>
      <c r="AZ6" s="70"/>
      <c r="BA6" s="71"/>
      <c r="BB6" s="61" t="s">
        <v>28</v>
      </c>
      <c r="BC6" s="62"/>
      <c r="BD6" s="63"/>
      <c r="BE6" s="61" t="s">
        <v>29</v>
      </c>
      <c r="BF6" s="72"/>
      <c r="BG6" s="73"/>
      <c r="BH6" s="65" t="s">
        <v>30</v>
      </c>
      <c r="BI6" s="65"/>
      <c r="BJ6" s="65"/>
      <c r="BK6" s="69" t="s">
        <v>31</v>
      </c>
      <c r="BL6" s="70"/>
      <c r="BM6" s="71"/>
      <c r="BN6" s="65" t="s">
        <v>32</v>
      </c>
      <c r="BO6" s="65"/>
      <c r="BP6" s="65"/>
      <c r="BQ6" s="61" t="s">
        <v>33</v>
      </c>
      <c r="BR6" s="62"/>
      <c r="BS6" s="63"/>
      <c r="BT6" s="65" t="s">
        <v>34</v>
      </c>
      <c r="BU6" s="65"/>
      <c r="BV6" s="65"/>
      <c r="BW6" s="65" t="s">
        <v>35</v>
      </c>
      <c r="BX6" s="65"/>
      <c r="BY6" s="65"/>
      <c r="BZ6" s="65" t="s">
        <v>36</v>
      </c>
      <c r="CA6" s="65"/>
      <c r="CB6" s="65"/>
      <c r="CC6" s="65" t="s">
        <v>37</v>
      </c>
      <c r="CD6" s="65"/>
      <c r="CE6" s="65"/>
      <c r="CF6" s="65" t="s">
        <v>38</v>
      </c>
      <c r="CG6" s="65"/>
      <c r="CH6" s="65"/>
      <c r="CI6" s="65" t="s">
        <v>39</v>
      </c>
      <c r="CJ6" s="65"/>
      <c r="CK6" s="65"/>
      <c r="CL6" s="65" t="s">
        <v>40</v>
      </c>
      <c r="CM6" s="65"/>
      <c r="CN6" s="65"/>
      <c r="CO6" s="61" t="s">
        <v>41</v>
      </c>
      <c r="CP6" s="62"/>
      <c r="CQ6" s="63"/>
      <c r="CR6" s="61" t="s">
        <v>42</v>
      </c>
      <c r="CS6" s="62"/>
      <c r="CT6" s="63"/>
      <c r="CU6" s="61" t="s">
        <v>43</v>
      </c>
      <c r="CV6" s="62"/>
      <c r="CW6" s="63"/>
      <c r="CX6" s="65" t="s">
        <v>44</v>
      </c>
      <c r="CY6" s="65"/>
      <c r="CZ6" s="65"/>
      <c r="DA6" s="61" t="s">
        <v>45</v>
      </c>
      <c r="DB6" s="62"/>
      <c r="DC6" s="63"/>
      <c r="DD6" s="65" t="s">
        <v>46</v>
      </c>
      <c r="DE6" s="65"/>
      <c r="DF6" s="65"/>
      <c r="DG6" s="61" t="s">
        <v>47</v>
      </c>
      <c r="DH6" s="62"/>
      <c r="DI6" s="63"/>
      <c r="DJ6" s="66" t="s">
        <v>48</v>
      </c>
      <c r="DK6" s="67"/>
      <c r="DL6" s="68"/>
      <c r="DM6" s="65" t="s">
        <v>49</v>
      </c>
      <c r="DN6" s="65"/>
      <c r="DO6" s="65"/>
      <c r="DP6" s="65" t="s">
        <v>50</v>
      </c>
      <c r="DQ6" s="65"/>
      <c r="DR6" s="65"/>
      <c r="DS6" s="61" t="s">
        <v>51</v>
      </c>
      <c r="DT6" s="62"/>
      <c r="DU6" s="63"/>
      <c r="DV6" s="61" t="s">
        <v>52</v>
      </c>
      <c r="DW6" s="62"/>
      <c r="DX6" s="63"/>
      <c r="DY6" s="61" t="s">
        <v>53</v>
      </c>
      <c r="DZ6" s="62"/>
      <c r="EA6" s="63"/>
      <c r="EB6" s="61" t="s">
        <v>54</v>
      </c>
      <c r="EC6" s="62"/>
      <c r="ED6" s="63"/>
      <c r="EE6" s="61" t="s">
        <v>55</v>
      </c>
      <c r="EF6" s="62"/>
      <c r="EG6" s="63"/>
      <c r="EH6" s="61" t="s">
        <v>56</v>
      </c>
      <c r="EI6" s="62"/>
      <c r="EJ6" s="63"/>
      <c r="EK6" s="61" t="s">
        <v>57</v>
      </c>
      <c r="EL6" s="62"/>
      <c r="EM6" s="63"/>
      <c r="EN6" s="61" t="s">
        <v>58</v>
      </c>
      <c r="EO6" s="62"/>
      <c r="EP6" s="63"/>
      <c r="EQ6" s="61" t="s">
        <v>91</v>
      </c>
      <c r="ER6" s="62"/>
      <c r="ES6" s="63"/>
      <c r="ET6" s="74"/>
      <c r="EU6" s="74"/>
      <c r="EV6" s="75"/>
      <c r="EW6" s="76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</row>
    <row r="7" spans="1:178" s="17" customFormat="1" x14ac:dyDescent="0.25">
      <c r="A7" s="86"/>
      <c r="B7" s="86"/>
      <c r="C7" s="90"/>
      <c r="D7" s="91"/>
      <c r="E7" s="95"/>
      <c r="F7" s="64">
        <v>2</v>
      </c>
      <c r="G7" s="64"/>
      <c r="H7" s="64"/>
      <c r="I7" s="64">
        <v>3</v>
      </c>
      <c r="J7" s="64"/>
      <c r="K7" s="64"/>
      <c r="L7" s="64">
        <v>3</v>
      </c>
      <c r="M7" s="64"/>
      <c r="N7" s="64"/>
      <c r="O7" s="64">
        <v>2</v>
      </c>
      <c r="P7" s="64"/>
      <c r="Q7" s="64"/>
      <c r="R7" s="59">
        <v>2</v>
      </c>
      <c r="S7" s="59"/>
      <c r="T7" s="59"/>
      <c r="U7" s="59">
        <v>3</v>
      </c>
      <c r="V7" s="59"/>
      <c r="W7" s="59"/>
      <c r="X7" s="59">
        <v>2</v>
      </c>
      <c r="Y7" s="59"/>
      <c r="Z7" s="59"/>
      <c r="AA7" s="59">
        <v>2</v>
      </c>
      <c r="AB7" s="59"/>
      <c r="AC7" s="59"/>
      <c r="AD7" s="59">
        <v>3</v>
      </c>
      <c r="AE7" s="59"/>
      <c r="AF7" s="59"/>
      <c r="AG7" s="59">
        <v>3</v>
      </c>
      <c r="AH7" s="59"/>
      <c r="AI7" s="59"/>
      <c r="AJ7" s="59">
        <v>2</v>
      </c>
      <c r="AK7" s="59"/>
      <c r="AL7" s="59"/>
      <c r="AM7" s="59">
        <v>2</v>
      </c>
      <c r="AN7" s="59"/>
      <c r="AO7" s="59"/>
      <c r="AP7" s="59">
        <v>3</v>
      </c>
      <c r="AQ7" s="59"/>
      <c r="AR7" s="59"/>
      <c r="AS7" s="59">
        <v>2</v>
      </c>
      <c r="AT7" s="59"/>
      <c r="AU7" s="59"/>
      <c r="AV7" s="59">
        <v>3</v>
      </c>
      <c r="AW7" s="59"/>
      <c r="AX7" s="59"/>
      <c r="AY7" s="59">
        <v>2</v>
      </c>
      <c r="AZ7" s="59"/>
      <c r="BA7" s="59"/>
      <c r="BB7" s="59">
        <v>2</v>
      </c>
      <c r="BC7" s="59"/>
      <c r="BD7" s="59"/>
      <c r="BE7" s="59">
        <v>2</v>
      </c>
      <c r="BF7" s="59"/>
      <c r="BG7" s="59"/>
      <c r="BH7" s="59">
        <v>3</v>
      </c>
      <c r="BI7" s="59"/>
      <c r="BJ7" s="59"/>
      <c r="BK7" s="59">
        <v>2</v>
      </c>
      <c r="BL7" s="59"/>
      <c r="BM7" s="59"/>
      <c r="BN7" s="59">
        <v>3</v>
      </c>
      <c r="BO7" s="59"/>
      <c r="BP7" s="59"/>
      <c r="BQ7" s="59">
        <v>2</v>
      </c>
      <c r="BR7" s="59"/>
      <c r="BS7" s="59"/>
      <c r="BT7" s="59">
        <v>2</v>
      </c>
      <c r="BU7" s="59"/>
      <c r="BV7" s="59"/>
      <c r="BW7" s="59">
        <v>3</v>
      </c>
      <c r="BX7" s="59"/>
      <c r="BY7" s="59"/>
      <c r="BZ7" s="59">
        <v>3</v>
      </c>
      <c r="CA7" s="59"/>
      <c r="CB7" s="59"/>
      <c r="CC7" s="59">
        <v>2</v>
      </c>
      <c r="CD7" s="59"/>
      <c r="CE7" s="59"/>
      <c r="CF7" s="59">
        <v>2</v>
      </c>
      <c r="CG7" s="59"/>
      <c r="CH7" s="59"/>
      <c r="CI7" s="59">
        <v>2</v>
      </c>
      <c r="CJ7" s="59"/>
      <c r="CK7" s="59"/>
      <c r="CL7" s="59">
        <v>2</v>
      </c>
      <c r="CM7" s="59"/>
      <c r="CN7" s="59"/>
      <c r="CO7" s="59">
        <v>2</v>
      </c>
      <c r="CP7" s="59"/>
      <c r="CQ7" s="59"/>
      <c r="CR7" s="59">
        <v>3</v>
      </c>
      <c r="CS7" s="59"/>
      <c r="CT7" s="59"/>
      <c r="CU7" s="59">
        <v>2</v>
      </c>
      <c r="CV7" s="59"/>
      <c r="CW7" s="59"/>
      <c r="CX7" s="59">
        <v>2</v>
      </c>
      <c r="CY7" s="59"/>
      <c r="CZ7" s="59"/>
      <c r="DA7" s="59">
        <v>2</v>
      </c>
      <c r="DB7" s="59"/>
      <c r="DC7" s="59"/>
      <c r="DD7" s="59">
        <v>2</v>
      </c>
      <c r="DE7" s="59"/>
      <c r="DF7" s="59"/>
      <c r="DG7" s="60">
        <v>2</v>
      </c>
      <c r="DH7" s="60"/>
      <c r="DI7" s="60"/>
      <c r="DJ7" s="59">
        <v>3</v>
      </c>
      <c r="DK7" s="59"/>
      <c r="DL7" s="59"/>
      <c r="DM7" s="59">
        <v>3</v>
      </c>
      <c r="DN7" s="59"/>
      <c r="DO7" s="59"/>
      <c r="DP7" s="55">
        <v>2</v>
      </c>
      <c r="DQ7" s="56"/>
      <c r="DR7" s="57"/>
      <c r="DS7" s="59">
        <v>2</v>
      </c>
      <c r="DT7" s="59"/>
      <c r="DU7" s="59"/>
      <c r="DV7" s="55">
        <v>2</v>
      </c>
      <c r="DW7" s="56"/>
      <c r="DX7" s="57"/>
      <c r="DY7" s="55">
        <v>2</v>
      </c>
      <c r="DZ7" s="56"/>
      <c r="EA7" s="57"/>
      <c r="EB7" s="55">
        <v>3</v>
      </c>
      <c r="EC7" s="56"/>
      <c r="ED7" s="57"/>
      <c r="EE7" s="55">
        <v>2</v>
      </c>
      <c r="EF7" s="56"/>
      <c r="EG7" s="57"/>
      <c r="EH7" s="55">
        <v>3</v>
      </c>
      <c r="EI7" s="56"/>
      <c r="EJ7" s="57"/>
      <c r="EK7" s="55">
        <v>2</v>
      </c>
      <c r="EL7" s="56"/>
      <c r="EM7" s="57"/>
      <c r="EN7" s="55">
        <v>4</v>
      </c>
      <c r="EO7" s="56"/>
      <c r="EP7" s="57"/>
      <c r="EQ7" s="55">
        <v>8</v>
      </c>
      <c r="ER7" s="56"/>
      <c r="ES7" s="57"/>
      <c r="ET7" s="58">
        <f>SUM(F7:ES7)</f>
        <v>120</v>
      </c>
      <c r="EU7" s="58"/>
      <c r="EV7" s="75"/>
      <c r="EW7" s="76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</row>
    <row r="8" spans="1:178" s="24" customFormat="1" ht="22.5" customHeight="1" x14ac:dyDescent="0.25">
      <c r="A8" s="87"/>
      <c r="B8" s="87"/>
      <c r="C8" s="92"/>
      <c r="D8" s="93"/>
      <c r="E8" s="96"/>
      <c r="F8" s="18" t="s">
        <v>59</v>
      </c>
      <c r="G8" s="18" t="s">
        <v>60</v>
      </c>
      <c r="H8" s="18" t="s">
        <v>61</v>
      </c>
      <c r="I8" s="18" t="s">
        <v>59</v>
      </c>
      <c r="J8" s="18" t="s">
        <v>60</v>
      </c>
      <c r="K8" s="18" t="s">
        <v>61</v>
      </c>
      <c r="L8" s="18" t="s">
        <v>59</v>
      </c>
      <c r="M8" s="18" t="s">
        <v>60</v>
      </c>
      <c r="N8" s="18" t="s">
        <v>61</v>
      </c>
      <c r="O8" s="18" t="s">
        <v>59</v>
      </c>
      <c r="P8" s="18" t="s">
        <v>60</v>
      </c>
      <c r="Q8" s="18" t="s">
        <v>61</v>
      </c>
      <c r="R8" s="19" t="s">
        <v>59</v>
      </c>
      <c r="S8" s="19" t="s">
        <v>60</v>
      </c>
      <c r="T8" s="19" t="s">
        <v>61</v>
      </c>
      <c r="U8" s="19" t="s">
        <v>59</v>
      </c>
      <c r="V8" s="19" t="s">
        <v>60</v>
      </c>
      <c r="W8" s="19" t="s">
        <v>61</v>
      </c>
      <c r="X8" s="19" t="s">
        <v>59</v>
      </c>
      <c r="Y8" s="19" t="s">
        <v>60</v>
      </c>
      <c r="Z8" s="19" t="s">
        <v>61</v>
      </c>
      <c r="AA8" s="19" t="s">
        <v>59</v>
      </c>
      <c r="AB8" s="19" t="s">
        <v>60</v>
      </c>
      <c r="AC8" s="19" t="s">
        <v>61</v>
      </c>
      <c r="AD8" s="19" t="s">
        <v>59</v>
      </c>
      <c r="AE8" s="19" t="s">
        <v>60</v>
      </c>
      <c r="AF8" s="19" t="s">
        <v>61</v>
      </c>
      <c r="AG8" s="19" t="s">
        <v>59</v>
      </c>
      <c r="AH8" s="19" t="s">
        <v>60</v>
      </c>
      <c r="AI8" s="19" t="s">
        <v>61</v>
      </c>
      <c r="AJ8" s="19" t="s">
        <v>59</v>
      </c>
      <c r="AK8" s="19" t="s">
        <v>60</v>
      </c>
      <c r="AL8" s="19" t="s">
        <v>61</v>
      </c>
      <c r="AM8" s="19" t="s">
        <v>59</v>
      </c>
      <c r="AN8" s="19" t="s">
        <v>60</v>
      </c>
      <c r="AO8" s="19" t="s">
        <v>61</v>
      </c>
      <c r="AP8" s="19" t="s">
        <v>59</v>
      </c>
      <c r="AQ8" s="19" t="s">
        <v>60</v>
      </c>
      <c r="AR8" s="19" t="s">
        <v>61</v>
      </c>
      <c r="AS8" s="19" t="s">
        <v>59</v>
      </c>
      <c r="AT8" s="19" t="s">
        <v>60</v>
      </c>
      <c r="AU8" s="19" t="s">
        <v>61</v>
      </c>
      <c r="AV8" s="19" t="s">
        <v>59</v>
      </c>
      <c r="AW8" s="19" t="s">
        <v>60</v>
      </c>
      <c r="AX8" s="19" t="s">
        <v>61</v>
      </c>
      <c r="AY8" s="19" t="s">
        <v>59</v>
      </c>
      <c r="AZ8" s="19" t="s">
        <v>60</v>
      </c>
      <c r="BA8" s="19" t="s">
        <v>61</v>
      </c>
      <c r="BB8" s="19" t="s">
        <v>59</v>
      </c>
      <c r="BC8" s="19" t="s">
        <v>60</v>
      </c>
      <c r="BD8" s="19" t="s">
        <v>61</v>
      </c>
      <c r="BE8" s="19" t="s">
        <v>59</v>
      </c>
      <c r="BF8" s="19" t="s">
        <v>60</v>
      </c>
      <c r="BG8" s="19" t="s">
        <v>61</v>
      </c>
      <c r="BH8" s="19" t="s">
        <v>59</v>
      </c>
      <c r="BI8" s="19" t="s">
        <v>60</v>
      </c>
      <c r="BJ8" s="19" t="s">
        <v>61</v>
      </c>
      <c r="BK8" s="19" t="s">
        <v>59</v>
      </c>
      <c r="BL8" s="19" t="s">
        <v>60</v>
      </c>
      <c r="BM8" s="19" t="s">
        <v>61</v>
      </c>
      <c r="BN8" s="19" t="s">
        <v>59</v>
      </c>
      <c r="BO8" s="19" t="s">
        <v>60</v>
      </c>
      <c r="BP8" s="19" t="s">
        <v>61</v>
      </c>
      <c r="BQ8" s="19" t="s">
        <v>59</v>
      </c>
      <c r="BR8" s="19" t="s">
        <v>60</v>
      </c>
      <c r="BS8" s="19" t="s">
        <v>61</v>
      </c>
      <c r="BT8" s="19" t="s">
        <v>59</v>
      </c>
      <c r="BU8" s="19" t="s">
        <v>60</v>
      </c>
      <c r="BV8" s="19" t="s">
        <v>61</v>
      </c>
      <c r="BW8" s="19" t="s">
        <v>59</v>
      </c>
      <c r="BX8" s="19" t="s">
        <v>60</v>
      </c>
      <c r="BY8" s="19" t="s">
        <v>61</v>
      </c>
      <c r="BZ8" s="19" t="s">
        <v>59</v>
      </c>
      <c r="CA8" s="19" t="s">
        <v>60</v>
      </c>
      <c r="CB8" s="19" t="s">
        <v>61</v>
      </c>
      <c r="CC8" s="19" t="s">
        <v>59</v>
      </c>
      <c r="CD8" s="19" t="s">
        <v>60</v>
      </c>
      <c r="CE8" s="19" t="s">
        <v>61</v>
      </c>
      <c r="CF8" s="19" t="s">
        <v>59</v>
      </c>
      <c r="CG8" s="19" t="s">
        <v>60</v>
      </c>
      <c r="CH8" s="19" t="s">
        <v>61</v>
      </c>
      <c r="CI8" s="19" t="s">
        <v>59</v>
      </c>
      <c r="CJ8" s="19" t="s">
        <v>60</v>
      </c>
      <c r="CK8" s="19" t="s">
        <v>61</v>
      </c>
      <c r="CL8" s="19" t="s">
        <v>59</v>
      </c>
      <c r="CM8" s="19" t="s">
        <v>60</v>
      </c>
      <c r="CN8" s="19" t="s">
        <v>61</v>
      </c>
      <c r="CO8" s="19" t="s">
        <v>59</v>
      </c>
      <c r="CP8" s="19" t="s">
        <v>60</v>
      </c>
      <c r="CQ8" s="19" t="s">
        <v>61</v>
      </c>
      <c r="CR8" s="20" t="s">
        <v>59</v>
      </c>
      <c r="CS8" s="19" t="s">
        <v>60</v>
      </c>
      <c r="CT8" s="19" t="s">
        <v>61</v>
      </c>
      <c r="CU8" s="19" t="s">
        <v>59</v>
      </c>
      <c r="CV8" s="19" t="s">
        <v>60</v>
      </c>
      <c r="CW8" s="19" t="s">
        <v>61</v>
      </c>
      <c r="CX8" s="19" t="s">
        <v>59</v>
      </c>
      <c r="CY8" s="19" t="s">
        <v>60</v>
      </c>
      <c r="CZ8" s="19" t="s">
        <v>61</v>
      </c>
      <c r="DA8" s="19" t="s">
        <v>59</v>
      </c>
      <c r="DB8" s="19" t="s">
        <v>60</v>
      </c>
      <c r="DC8" s="19" t="s">
        <v>61</v>
      </c>
      <c r="DD8" s="19" t="s">
        <v>59</v>
      </c>
      <c r="DE8" s="19" t="s">
        <v>60</v>
      </c>
      <c r="DF8" s="19" t="s">
        <v>61</v>
      </c>
      <c r="DG8" s="20" t="s">
        <v>59</v>
      </c>
      <c r="DH8" s="19" t="s">
        <v>60</v>
      </c>
      <c r="DI8" s="19" t="s">
        <v>61</v>
      </c>
      <c r="DJ8" s="19" t="s">
        <v>59</v>
      </c>
      <c r="DK8" s="19" t="s">
        <v>60</v>
      </c>
      <c r="DL8" s="19" t="s">
        <v>61</v>
      </c>
      <c r="DM8" s="19" t="s">
        <v>59</v>
      </c>
      <c r="DN8" s="19" t="s">
        <v>60</v>
      </c>
      <c r="DO8" s="19" t="s">
        <v>61</v>
      </c>
      <c r="DP8" s="19" t="s">
        <v>59</v>
      </c>
      <c r="DQ8" s="19" t="s">
        <v>60</v>
      </c>
      <c r="DR8" s="19" t="s">
        <v>61</v>
      </c>
      <c r="DS8" s="19" t="s">
        <v>59</v>
      </c>
      <c r="DT8" s="19" t="s">
        <v>60</v>
      </c>
      <c r="DU8" s="19" t="s">
        <v>61</v>
      </c>
      <c r="DV8" s="19" t="s">
        <v>59</v>
      </c>
      <c r="DW8" s="19" t="s">
        <v>60</v>
      </c>
      <c r="DX8" s="19" t="s">
        <v>61</v>
      </c>
      <c r="DY8" s="19" t="s">
        <v>59</v>
      </c>
      <c r="DZ8" s="19" t="s">
        <v>60</v>
      </c>
      <c r="EA8" s="19" t="s">
        <v>61</v>
      </c>
      <c r="EB8" s="19" t="s">
        <v>59</v>
      </c>
      <c r="EC8" s="19" t="s">
        <v>60</v>
      </c>
      <c r="ED8" s="19" t="s">
        <v>61</v>
      </c>
      <c r="EE8" s="19" t="s">
        <v>59</v>
      </c>
      <c r="EF8" s="19" t="s">
        <v>60</v>
      </c>
      <c r="EG8" s="19" t="s">
        <v>61</v>
      </c>
      <c r="EH8" s="19" t="s">
        <v>59</v>
      </c>
      <c r="EI8" s="19" t="s">
        <v>60</v>
      </c>
      <c r="EJ8" s="19" t="s">
        <v>61</v>
      </c>
      <c r="EK8" s="19" t="s">
        <v>59</v>
      </c>
      <c r="EL8" s="19" t="s">
        <v>60</v>
      </c>
      <c r="EM8" s="19" t="s">
        <v>61</v>
      </c>
      <c r="EN8" s="19" t="s">
        <v>59</v>
      </c>
      <c r="EO8" s="19" t="s">
        <v>60</v>
      </c>
      <c r="EP8" s="19" t="s">
        <v>61</v>
      </c>
      <c r="EQ8" s="19" t="s">
        <v>59</v>
      </c>
      <c r="ER8" s="19" t="s">
        <v>60</v>
      </c>
      <c r="ES8" s="19" t="s">
        <v>61</v>
      </c>
      <c r="ET8" s="21" t="s">
        <v>61</v>
      </c>
      <c r="EU8" s="22" t="s">
        <v>59</v>
      </c>
      <c r="EV8" s="75"/>
      <c r="EW8" s="76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</row>
    <row r="9" spans="1:178" s="24" customFormat="1" ht="24.95" customHeight="1" x14ac:dyDescent="0.25">
      <c r="A9" s="25">
        <v>1</v>
      </c>
      <c r="B9" s="26" t="s">
        <v>62</v>
      </c>
      <c r="C9" s="27" t="s">
        <v>63</v>
      </c>
      <c r="D9" s="28" t="s">
        <v>64</v>
      </c>
      <c r="E9" s="29" t="s">
        <v>65</v>
      </c>
      <c r="F9" s="97">
        <f>'[1]Phap luat'!$K10</f>
        <v>6.2</v>
      </c>
      <c r="G9" s="97" t="str">
        <f>'[1]Phap luat'!$L10</f>
        <v>C</v>
      </c>
      <c r="H9" s="97">
        <f>'[1]Phap luat'!$M10</f>
        <v>2</v>
      </c>
      <c r="I9" s="97">
        <f>'[1]Hoa DC'!$K10</f>
        <v>8.1999999999999993</v>
      </c>
      <c r="J9" s="97" t="str">
        <f>'[1]Hoa DC'!$L10</f>
        <v>B</v>
      </c>
      <c r="K9" s="97">
        <f>'[1]Hoa DC'!$M10</f>
        <v>3</v>
      </c>
      <c r="L9" s="98">
        <v>4.2</v>
      </c>
      <c r="M9" s="98" t="s">
        <v>66</v>
      </c>
      <c r="N9" s="98">
        <v>1</v>
      </c>
      <c r="O9" s="98">
        <v>6.7</v>
      </c>
      <c r="P9" s="98" t="s">
        <v>67</v>
      </c>
      <c r="Q9" s="98">
        <v>2</v>
      </c>
      <c r="R9" s="99">
        <f>[1]KHMT!$K10</f>
        <v>6.5</v>
      </c>
      <c r="S9" s="99" t="str">
        <f>[1]KHMT!$L10</f>
        <v>C</v>
      </c>
      <c r="T9" s="99">
        <f>[1]KHMT!$M10</f>
        <v>2</v>
      </c>
      <c r="U9" s="99">
        <f>'[1]Vat ly đc'!$K10</f>
        <v>8.1999999999999993</v>
      </c>
      <c r="V9" s="99" t="str">
        <f>'[1]Vat ly đc'!$L10</f>
        <v>B</v>
      </c>
      <c r="W9" s="99">
        <f>'[1]Vat ly đc'!$M10</f>
        <v>3</v>
      </c>
      <c r="X9" s="99">
        <f>[2]tinhocDC!$K10</f>
        <v>5.7</v>
      </c>
      <c r="Y9" s="99" t="str">
        <f>[2]tinhocDC!$L10</f>
        <v>C</v>
      </c>
      <c r="Z9" s="99">
        <f>[2]tinhocDC!$M10</f>
        <v>2</v>
      </c>
      <c r="AA9" s="99">
        <f>'[2]Hinh hoc HH'!$K10</f>
        <v>6.1</v>
      </c>
      <c r="AB9" s="99" t="str">
        <f>'[2]Hinh hoc HH'!$L10</f>
        <v>C</v>
      </c>
      <c r="AC9" s="99">
        <f>'[2]Hinh hoc HH'!$M10</f>
        <v>2</v>
      </c>
      <c r="AD9" s="99">
        <f>'[2]Nguyen ly 2'!$K10</f>
        <v>7.1</v>
      </c>
      <c r="AE9" s="99" t="str">
        <f>'[2]Nguyen ly 2'!$L10</f>
        <v>B</v>
      </c>
      <c r="AF9" s="99">
        <f>'[2]Nguyen ly 2'!$M10</f>
        <v>3</v>
      </c>
      <c r="AG9" s="99">
        <f>'[2]Toan cao cap A2'!$K10</f>
        <v>4.2</v>
      </c>
      <c r="AH9" s="99" t="str">
        <f>'[2]Toan cao cap A2'!$L10</f>
        <v>D</v>
      </c>
      <c r="AI9" s="99">
        <f>'[2]Toan cao cap A2'!$M10</f>
        <v>1</v>
      </c>
      <c r="AJ9" s="99">
        <f>[2]SinhhocDC!$K10</f>
        <v>9</v>
      </c>
      <c r="AK9" s="99" t="str">
        <f>[2]SinhhocDC!$L10</f>
        <v>A</v>
      </c>
      <c r="AL9" s="99">
        <f>[2]SinhhocDC!$M10</f>
        <v>4</v>
      </c>
      <c r="AM9" s="99">
        <f>[3]TTHCM!$K10</f>
        <v>8.3000000000000007</v>
      </c>
      <c r="AN9" s="99" t="str">
        <f>[3]TTHCM!$L10</f>
        <v>B</v>
      </c>
      <c r="AO9" s="99">
        <f>[3]TTHCM!$M10</f>
        <v>3</v>
      </c>
      <c r="AP9" s="99">
        <f>'[3]Hoa MT '!$K10</f>
        <v>7.9</v>
      </c>
      <c r="AQ9" s="99" t="str">
        <f>'[3]Hoa MT '!$L10</f>
        <v>B</v>
      </c>
      <c r="AR9" s="99">
        <f>'[3]Hoa MT '!$M10</f>
        <v>3</v>
      </c>
      <c r="AS9" s="99">
        <f>[3]VKT!$K10</f>
        <v>6.1</v>
      </c>
      <c r="AT9" s="99" t="str">
        <f>[3]VKT!$L10</f>
        <v>C</v>
      </c>
      <c r="AU9" s="99">
        <f>[3]VKT!$M10</f>
        <v>2</v>
      </c>
      <c r="AV9" s="98">
        <v>6.8</v>
      </c>
      <c r="AW9" s="98" t="s">
        <v>67</v>
      </c>
      <c r="AX9" s="98">
        <v>2</v>
      </c>
      <c r="AY9" s="99">
        <f>'[3]Thuy luc'!$K10</f>
        <v>7.9</v>
      </c>
      <c r="AZ9" s="99" t="str">
        <f>'[3]Thuy luc'!$L10</f>
        <v>B</v>
      </c>
      <c r="BA9" s="99">
        <f>'[3]Thuy luc'!$M10</f>
        <v>3</v>
      </c>
      <c r="BB9" s="99">
        <f>'[3]QTCN 1'!$K10</f>
        <v>5.0999999999999996</v>
      </c>
      <c r="BC9" s="99" t="str">
        <f>'[3]QTCN 1'!$L10</f>
        <v>D</v>
      </c>
      <c r="BD9" s="99">
        <f>'[3]QTCN 1'!$M10</f>
        <v>1</v>
      </c>
      <c r="BE9" s="99">
        <f>'[3]Toan CC A3'!$K10</f>
        <v>4.8</v>
      </c>
      <c r="BF9" s="99" t="str">
        <f>'[3]Toan CC A3'!$L10</f>
        <v>D</v>
      </c>
      <c r="BG9" s="99">
        <f>'[3]Toan CC A3'!$M10</f>
        <v>1</v>
      </c>
      <c r="BH9" s="99">
        <f>[4]ĐLCM!$K10</f>
        <v>8.3000000000000007</v>
      </c>
      <c r="BI9" s="99" t="str">
        <f>[4]ĐLCM!$L10</f>
        <v>B</v>
      </c>
      <c r="BJ9" s="99">
        <f>[4]ĐLCM!$M10</f>
        <v>3</v>
      </c>
      <c r="BK9" s="99">
        <f>[4]XSTK!$K10</f>
        <v>6.8</v>
      </c>
      <c r="BL9" s="99" t="str">
        <f>[4]XSTK!$L10</f>
        <v>C</v>
      </c>
      <c r="BM9" s="99">
        <f>[4]XSTK!$M10</f>
        <v>2</v>
      </c>
      <c r="BN9" s="99">
        <f>[4]VSMT!$K10</f>
        <v>8.1</v>
      </c>
      <c r="BO9" s="99" t="str">
        <f>[4]VSMT!$L10</f>
        <v>B</v>
      </c>
      <c r="BP9" s="99">
        <f>[4]VSMT!$M10</f>
        <v>3</v>
      </c>
      <c r="BQ9" s="99">
        <f>[4]PPNCKH!$K10</f>
        <v>9.5</v>
      </c>
      <c r="BR9" s="99" t="str">
        <f>[4]PPNCKH!$L10</f>
        <v>A</v>
      </c>
      <c r="BS9" s="99">
        <f>[4]PPNCKH!$M10</f>
        <v>4</v>
      </c>
      <c r="BT9" s="100">
        <f>[4]BTDD!$K10</f>
        <v>9.8000000000000007</v>
      </c>
      <c r="BU9" s="99" t="str">
        <f>[4]BTDD!$L10</f>
        <v>A</v>
      </c>
      <c r="BV9" s="99">
        <f>[4]BTDD!$M10</f>
        <v>4</v>
      </c>
      <c r="BW9" s="99">
        <f>'[4]QTCNMT 2'!$K10</f>
        <v>8.1</v>
      </c>
      <c r="BX9" s="99" t="str">
        <f>'[4]QTCNMT 2'!$L10</f>
        <v>B</v>
      </c>
      <c r="BY9" s="99">
        <f>'[4]QTCNMT 2'!$M10</f>
        <v>3</v>
      </c>
      <c r="BZ9" s="99">
        <f>[4]QLXLCTR!$K10</f>
        <v>8</v>
      </c>
      <c r="CA9" s="99" t="str">
        <f>[4]QLXLCTR!$L10</f>
        <v>B</v>
      </c>
      <c r="CB9" s="99">
        <f>[4]QLXLCTR!$M10</f>
        <v>3</v>
      </c>
      <c r="CC9" s="99">
        <f>[5]QTHLHH!$K10</f>
        <v>8.1</v>
      </c>
      <c r="CD9" s="99" t="str">
        <f>[5]QTHLHH!$L10</f>
        <v>B</v>
      </c>
      <c r="CE9" s="99">
        <f>[5]QTHLHH!$M10</f>
        <v>3</v>
      </c>
      <c r="CF9" s="99">
        <f>[5]QTSH!$K10</f>
        <v>8.9</v>
      </c>
      <c r="CG9" s="99" t="str">
        <f>[5]QTSH!$L10</f>
        <v>A</v>
      </c>
      <c r="CH9" s="99">
        <f>[5]QTSH!$M10</f>
        <v>4</v>
      </c>
      <c r="CI9" s="99">
        <f>'[5]TTTKCTXLN&amp;NT'!$K10</f>
        <v>8.6999999999999993</v>
      </c>
      <c r="CJ9" s="99" t="str">
        <f>'[5]TTTKCTXLN&amp;NT'!$L10</f>
        <v>A</v>
      </c>
      <c r="CK9" s="99">
        <f>'[5]TTTKCTXLN&amp;NT'!$M10</f>
        <v>4</v>
      </c>
      <c r="CL9" s="99">
        <f>[5]TACN!$K10</f>
        <v>7.6</v>
      </c>
      <c r="CM9" s="99" t="str">
        <f>[5]TACN!$L10</f>
        <v>B</v>
      </c>
      <c r="CN9" s="99">
        <f>[5]TACN!$M10</f>
        <v>3</v>
      </c>
      <c r="CO9" s="99">
        <f>'[5]L&amp;CSMT'!$K10</f>
        <v>8.5</v>
      </c>
      <c r="CP9" s="99" t="str">
        <f>'[5]L&amp;CSMT'!$L10</f>
        <v>A</v>
      </c>
      <c r="CQ9" s="99">
        <f>'[5]L&amp;CSMT'!$M10</f>
        <v>4</v>
      </c>
      <c r="CR9" s="99">
        <f>'[5]CNXLKT,TO'!$K10</f>
        <v>8.5</v>
      </c>
      <c r="CS9" s="99" t="str">
        <f>'[5]CNXLKT,TO'!$L10</f>
        <v>A</v>
      </c>
      <c r="CT9" s="99">
        <f>'[5]CNXLKT,TO'!$M10</f>
        <v>4</v>
      </c>
      <c r="CU9" s="99">
        <f>[5]DHMT!$K10</f>
        <v>7.2</v>
      </c>
      <c r="CV9" s="99" t="str">
        <f>[5]DHMT!$L10</f>
        <v>B</v>
      </c>
      <c r="CW9" s="99">
        <f>[5]DHMT!$M10</f>
        <v>3</v>
      </c>
      <c r="CX9" s="99">
        <f>'[6]QLMT&amp;TQTT'!$K10</f>
        <v>8.8000000000000007</v>
      </c>
      <c r="CY9" s="99" t="str">
        <f>'[6]QLMT&amp;TQTT'!$L10</f>
        <v>A</v>
      </c>
      <c r="CZ9" s="99">
        <f>'[6]QLMT&amp;TQTT'!$M10</f>
        <v>4</v>
      </c>
      <c r="DA9" s="99">
        <f>[6]ĐTM!$K10</f>
        <v>9.1</v>
      </c>
      <c r="DB9" s="99" t="str">
        <f>[6]ĐTM!$L10</f>
        <v>A</v>
      </c>
      <c r="DC9" s="99">
        <f>[6]ĐTM!$M10</f>
        <v>4</v>
      </c>
      <c r="DD9" s="99">
        <f>[6]QTDAMT!$K10</f>
        <v>7.5</v>
      </c>
      <c r="DE9" s="99" t="str">
        <f>[6]QTDAMT!$L10</f>
        <v>B</v>
      </c>
      <c r="DF9" s="99">
        <f>[6]QTDAMT!$M10</f>
        <v>3</v>
      </c>
      <c r="DG9" s="99">
        <f>[6]STBVD!$K10</f>
        <v>8.3000000000000007</v>
      </c>
      <c r="DH9" s="99" t="str">
        <f>[6]STBVD!$L10</f>
        <v>B</v>
      </c>
      <c r="DI9" s="99">
        <f>[6]STBVD!$M10</f>
        <v>3</v>
      </c>
      <c r="DJ9" s="99">
        <f>[6]KTHTCTN!$K10</f>
        <v>5.8</v>
      </c>
      <c r="DK9" s="99" t="str">
        <f>[6]KTHTCTN!$L10</f>
        <v>C</v>
      </c>
      <c r="DL9" s="99">
        <f>[6]KTHTCTN!$M10</f>
        <v>2</v>
      </c>
      <c r="DM9" s="99">
        <f>[6]CNXLNC!$K10</f>
        <v>7.2</v>
      </c>
      <c r="DN9" s="99" t="str">
        <f>[6]CNXLNC!$L10</f>
        <v>B</v>
      </c>
      <c r="DO9" s="99">
        <f>[6]CNXLNC!$M10</f>
        <v>3</v>
      </c>
      <c r="DP9" s="99">
        <f>[6]TTCN!$G10</f>
        <v>9</v>
      </c>
      <c r="DQ9" s="99" t="str">
        <f>[6]TTCN!$H10</f>
        <v>A</v>
      </c>
      <c r="DR9" s="99">
        <f>[6]TTCN!$I10</f>
        <v>4</v>
      </c>
      <c r="DS9" s="99">
        <f>[6]TKUD!$K10</f>
        <v>7.6</v>
      </c>
      <c r="DT9" s="99" t="str">
        <f>[6]TKUD!$L10</f>
        <v>B</v>
      </c>
      <c r="DU9" s="99">
        <f>[6]TKUD!$M10</f>
        <v>3</v>
      </c>
      <c r="DV9" s="99">
        <f>[7]QTMT!$K10</f>
        <v>8</v>
      </c>
      <c r="DW9" s="99" t="str">
        <f>[7]QTMT!$L10</f>
        <v>B</v>
      </c>
      <c r="DX9" s="99">
        <f>[7]QTMT!$M10</f>
        <v>3</v>
      </c>
      <c r="DY9" s="99">
        <f>[7]ÔNTO!$K10</f>
        <v>9.6</v>
      </c>
      <c r="DZ9" s="99" t="str">
        <f>[7]ÔNTO!$L10</f>
        <v>A</v>
      </c>
      <c r="EA9" s="99">
        <f>[7]ÔNTO!$M10</f>
        <v>4</v>
      </c>
      <c r="EB9" s="99">
        <f>'[7]CN XLNT'!$K10</f>
        <v>8.9</v>
      </c>
      <c r="EC9" s="99" t="str">
        <f>'[7]CN XLNT'!$L10</f>
        <v>A</v>
      </c>
      <c r="ED9" s="99">
        <f>'[7]CN XLNT'!$M10</f>
        <v>4</v>
      </c>
      <c r="EE9" s="99">
        <f>[7]STH!$K10</f>
        <v>7.9</v>
      </c>
      <c r="EF9" s="99" t="str">
        <f>[7]STH!$L10</f>
        <v>B</v>
      </c>
      <c r="EG9" s="99">
        <f>[7]STH!$M10</f>
        <v>3</v>
      </c>
      <c r="EH9" s="99">
        <f>'[7]PTMT&amp;TH'!$K10</f>
        <v>7.7</v>
      </c>
      <c r="EI9" s="99" t="str">
        <f>'[7]PTMT&amp;TH'!$L10</f>
        <v>B</v>
      </c>
      <c r="EJ9" s="99">
        <f>'[7]PTMT&amp;TH'!$M10</f>
        <v>3</v>
      </c>
      <c r="EK9" s="99">
        <f>[7]TTKS!$G10</f>
        <v>9.1999999999999993</v>
      </c>
      <c r="EL9" s="99" t="str">
        <f>[7]TTKS!$H10</f>
        <v>A</v>
      </c>
      <c r="EM9" s="99">
        <f>[7]TTKS!$I10</f>
        <v>4</v>
      </c>
      <c r="EN9" s="99">
        <f>[7]TTTN!$G10</f>
        <v>9.1999999999999993</v>
      </c>
      <c r="EO9" s="99" t="str">
        <f>[7]TTTN!$H10</f>
        <v>A</v>
      </c>
      <c r="EP9" s="99">
        <f>[7]TTTN!$I10</f>
        <v>4</v>
      </c>
      <c r="EQ9" s="99">
        <v>8.9</v>
      </c>
      <c r="ER9" s="99" t="s">
        <v>72</v>
      </c>
      <c r="ES9" s="99">
        <v>4</v>
      </c>
      <c r="ET9" s="30">
        <f t="shared" ref="ET9:ET14" si="0">ROUND((H9*$F$7+K9*$I$7+N9*$L$7+Q9*$O$7+T9*$R$7+W9*$U$7+Z9*$X$7+AC9*$AA$7+AF9*$AD$7+AI9*$AG$7+AL9*$AJ$7+AO9*$AM$7+AR9*$AP$7+AU9*$AS$7+AX9*$AV$7+BA9*$AY$7+BD9*$BB$7+BG9*$BE$7+BJ9*$BH$7+BM9*$BK$7+BP9*$BN$7+BS9*$BQ$7+BV9*$BT$7+BY9*$BW$7+CB9*$BZ$7+CE9*$CC$7+CH9*$CF$7+CK9*$CI$7+CN9*$CL$7+CQ9*$CO$7+CT9*$CR$7+CW9*$CU$7+CZ9*$CX$7+DC9*$DA$7+DF9*$DD$7+DI9*$DG$7+DL9*$DJ$7+DO9*$DM$7+DR9*$DP$7+DU9*$DS$7+DX9*$DV$7+EA9*$DY$7+ED9*$EB$7+EG9*$EE$7+EJ9*$EH$7+EM9*$EK$7+EP9*$EN$7+ES9*$EQ$7)/$ET$7,2)</f>
        <v>3</v>
      </c>
      <c r="EU9" s="31">
        <f t="shared" ref="EU9:EU14" si="1">ROUND((F9*$F$7+I9*$I$7+L9*$L$7+O9*$O$7+R9*$R$7+U9*$U$7+X9*$X$7+AA9*$AA$7+AD9*$AD$7+AG9*$AG$7+AJ9*$AJ$7+AM9*$AM$7+AP9*$AP$7+AS9*$AS$7+AV9*$AV$7+AY9*$AY$7+BB9*$BB$7+BE9*$BE$7+BH9*$BH$7+BK9*$BK$7+BN9*$BN$7+BQ9*$BQ$7+BT9*$BT$7+BW9*$BW$7+BZ9*$BZ$7+CC9*$CC$7+CF9*$CF$7+CI9*$CI$7+CL9*$CL$7+CO9*$CO$7+CR9*$CR$7+CU9*$CU$7+CX9*$CX$7+DA9*$DA$7+DD9*$DD$7+DG9*$DG$7+DJ9*$DJ$7+DM9*$DM$7+DP9*$DP$7+DS9*$DS$7+DV9*$DV$7+DY9*$DY$7+EB9*$EB$7+EE9*$EE$7+EH9*$EH$7+EK9*$EK$7+EN9*$EN$7+EQ9*$EQ$7)/$ET$7,2)</f>
        <v>7.71</v>
      </c>
      <c r="EV9" s="32" t="str">
        <f t="shared" ref="EV9:EV14" si="2">IF(ET9&lt;2.5, "Trung bình", IF(ET9&lt;3.2,"Khá", "Giỏi"))</f>
        <v>Khá</v>
      </c>
      <c r="EW9" s="3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</row>
    <row r="10" spans="1:178" s="24" customFormat="1" ht="24.95" customHeight="1" x14ac:dyDescent="0.25">
      <c r="A10" s="25">
        <v>2</v>
      </c>
      <c r="B10" s="34" t="s">
        <v>68</v>
      </c>
      <c r="C10" s="35" t="s">
        <v>69</v>
      </c>
      <c r="D10" s="36" t="s">
        <v>70</v>
      </c>
      <c r="E10" s="37" t="s">
        <v>71</v>
      </c>
      <c r="F10" s="97">
        <f>'[1]Phap luat'!$K11</f>
        <v>7.3</v>
      </c>
      <c r="G10" s="97" t="str">
        <f>'[1]Phap luat'!$L11</f>
        <v>B</v>
      </c>
      <c r="H10" s="97">
        <f>'[1]Phap luat'!$M11</f>
        <v>3</v>
      </c>
      <c r="I10" s="97">
        <f>'[1]Hoa DC'!$K11</f>
        <v>8.3000000000000007</v>
      </c>
      <c r="J10" s="97" t="str">
        <f>'[1]Hoa DC'!$L11</f>
        <v>B</v>
      </c>
      <c r="K10" s="97">
        <f>'[1]Hoa DC'!$M11</f>
        <v>3</v>
      </c>
      <c r="L10" s="99">
        <f>'[1]Toan cao cap A1'!$K11</f>
        <v>4.4000000000000004</v>
      </c>
      <c r="M10" s="99" t="str">
        <f>'[1]Toan cao cap A1'!$L11</f>
        <v>D</v>
      </c>
      <c r="N10" s="99">
        <f>'[1]Toan cao cap A1'!$M11</f>
        <v>1</v>
      </c>
      <c r="O10" s="99">
        <f>'[1]Nguyen ly 1'!$K11</f>
        <v>5.6</v>
      </c>
      <c r="P10" s="99" t="str">
        <f>'[1]Nguyen ly 1'!$L11</f>
        <v>C</v>
      </c>
      <c r="Q10" s="99">
        <f>'[1]Nguyen ly 1'!$M11</f>
        <v>2</v>
      </c>
      <c r="R10" s="99">
        <f>[1]KHMT!$K11</f>
        <v>8.8000000000000007</v>
      </c>
      <c r="S10" s="99" t="str">
        <f>[1]KHMT!$L11</f>
        <v>A</v>
      </c>
      <c r="T10" s="99">
        <f>[1]KHMT!$M11</f>
        <v>4</v>
      </c>
      <c r="U10" s="99">
        <f>'[1]Vat ly đc'!$K11</f>
        <v>9.6999999999999993</v>
      </c>
      <c r="V10" s="99" t="str">
        <f>'[1]Vat ly đc'!$L11</f>
        <v>A</v>
      </c>
      <c r="W10" s="99">
        <f>'[1]Vat ly đc'!$M11</f>
        <v>4</v>
      </c>
      <c r="X10" s="99">
        <f>[2]tinhocDC!$K11</f>
        <v>8.1</v>
      </c>
      <c r="Y10" s="99" t="str">
        <f>[2]tinhocDC!$L11</f>
        <v>B</v>
      </c>
      <c r="Z10" s="99">
        <f>[2]tinhocDC!$M11</f>
        <v>3</v>
      </c>
      <c r="AA10" s="98">
        <v>8.9</v>
      </c>
      <c r="AB10" s="98" t="s">
        <v>72</v>
      </c>
      <c r="AC10" s="98">
        <v>4</v>
      </c>
      <c r="AD10" s="99">
        <f>'[2]Nguyen ly 2'!$K11</f>
        <v>8.4</v>
      </c>
      <c r="AE10" s="99" t="str">
        <f>'[2]Nguyen ly 2'!$L11</f>
        <v>B</v>
      </c>
      <c r="AF10" s="99">
        <f>'[2]Nguyen ly 2'!$M11</f>
        <v>3</v>
      </c>
      <c r="AG10" s="99">
        <f>'[2]Toan cao cap A2'!$K11</f>
        <v>5.6</v>
      </c>
      <c r="AH10" s="99" t="str">
        <f>'[2]Toan cao cap A2'!$L11</f>
        <v>C</v>
      </c>
      <c r="AI10" s="99">
        <f>'[2]Toan cao cap A2'!$M11</f>
        <v>2</v>
      </c>
      <c r="AJ10" s="99">
        <f>[2]SinhhocDC!$K11</f>
        <v>9.6</v>
      </c>
      <c r="AK10" s="99" t="str">
        <f>[2]SinhhocDC!$L11</f>
        <v>A</v>
      </c>
      <c r="AL10" s="99">
        <f>[2]SinhhocDC!$M11</f>
        <v>4</v>
      </c>
      <c r="AM10" s="99">
        <f>[3]TTHCM!$K11</f>
        <v>8.3000000000000007</v>
      </c>
      <c r="AN10" s="99" t="str">
        <f>[3]TTHCM!$L11</f>
        <v>B</v>
      </c>
      <c r="AO10" s="99">
        <f>[3]TTHCM!$M11</f>
        <v>3</v>
      </c>
      <c r="AP10" s="99">
        <f>'[3]Hoa MT '!$K11</f>
        <v>9.1</v>
      </c>
      <c r="AQ10" s="99" t="str">
        <f>'[3]Hoa MT '!$L11</f>
        <v>A</v>
      </c>
      <c r="AR10" s="99">
        <f>'[3]Hoa MT '!$M11</f>
        <v>4</v>
      </c>
      <c r="AS10" s="99">
        <f>[3]VKT!$K11</f>
        <v>8.6</v>
      </c>
      <c r="AT10" s="99" t="str">
        <f>[3]VKT!$L11</f>
        <v>A</v>
      </c>
      <c r="AU10" s="99">
        <f>[3]VKT!$M11</f>
        <v>4</v>
      </c>
      <c r="AV10" s="99">
        <f>'[3]Hoa PT'!$K11</f>
        <v>6.9</v>
      </c>
      <c r="AW10" s="99" t="str">
        <f>'[3]Hoa PT'!$L11</f>
        <v>C</v>
      </c>
      <c r="AX10" s="99">
        <f>'[3]Hoa PT'!$M11</f>
        <v>2</v>
      </c>
      <c r="AY10" s="99">
        <f>'[3]Thuy luc'!$K11</f>
        <v>9.1</v>
      </c>
      <c r="AZ10" s="99" t="str">
        <f>'[3]Thuy luc'!$L11</f>
        <v>A</v>
      </c>
      <c r="BA10" s="99">
        <f>'[3]Thuy luc'!$M11</f>
        <v>4</v>
      </c>
      <c r="BB10" s="99">
        <f>'[3]QTCN 1'!$K11</f>
        <v>8.6999999999999993</v>
      </c>
      <c r="BC10" s="99" t="str">
        <f>'[3]QTCN 1'!$L11</f>
        <v>A</v>
      </c>
      <c r="BD10" s="99">
        <f>'[3]QTCN 1'!$M11</f>
        <v>4</v>
      </c>
      <c r="BE10" s="99">
        <f>'[3]Toan CC A3'!$K11</f>
        <v>6.9</v>
      </c>
      <c r="BF10" s="99" t="str">
        <f>'[3]Toan CC A3'!$L11</f>
        <v>C</v>
      </c>
      <c r="BG10" s="99">
        <f>'[3]Toan CC A3'!$M11</f>
        <v>2</v>
      </c>
      <c r="BH10" s="99">
        <f>[4]ĐLCM!$K11</f>
        <v>7.7</v>
      </c>
      <c r="BI10" s="99" t="str">
        <f>[4]ĐLCM!$L11</f>
        <v>B</v>
      </c>
      <c r="BJ10" s="99">
        <f>[4]ĐLCM!$M11</f>
        <v>3</v>
      </c>
      <c r="BK10" s="99">
        <f>[4]XSTK!$K11</f>
        <v>8.1</v>
      </c>
      <c r="BL10" s="99" t="str">
        <f>[4]XSTK!$L11</f>
        <v>B</v>
      </c>
      <c r="BM10" s="99">
        <f>[4]XSTK!$M11</f>
        <v>3</v>
      </c>
      <c r="BN10" s="99">
        <f>[4]VSMT!$K11</f>
        <v>8.4</v>
      </c>
      <c r="BO10" s="99" t="str">
        <f>[4]VSMT!$L11</f>
        <v>B</v>
      </c>
      <c r="BP10" s="99">
        <f>[4]VSMT!$M11</f>
        <v>3</v>
      </c>
      <c r="BQ10" s="99">
        <f>[4]PPNCKH!$K11</f>
        <v>9.5</v>
      </c>
      <c r="BR10" s="99" t="str">
        <f>[4]PPNCKH!$L11</f>
        <v>A</v>
      </c>
      <c r="BS10" s="99">
        <f>[4]PPNCKH!$M11</f>
        <v>4</v>
      </c>
      <c r="BT10" s="100">
        <f>[4]BTDD!$K11</f>
        <v>9.8000000000000007</v>
      </c>
      <c r="BU10" s="99" t="str">
        <f>[4]BTDD!$L11</f>
        <v>A</v>
      </c>
      <c r="BV10" s="99">
        <f>[4]BTDD!$M11</f>
        <v>4</v>
      </c>
      <c r="BW10" s="99">
        <f>'[4]QTCNMT 2'!$K11</f>
        <v>7.7</v>
      </c>
      <c r="BX10" s="99" t="str">
        <f>'[4]QTCNMT 2'!$L11</f>
        <v>B</v>
      </c>
      <c r="BY10" s="99">
        <f>'[4]QTCNMT 2'!$M11</f>
        <v>3</v>
      </c>
      <c r="BZ10" s="99">
        <f>[4]QLXLCTR!$K11</f>
        <v>8.9</v>
      </c>
      <c r="CA10" s="99" t="str">
        <f>[4]QLXLCTR!$L11</f>
        <v>A</v>
      </c>
      <c r="CB10" s="99">
        <f>[4]QLXLCTR!$M11</f>
        <v>4</v>
      </c>
      <c r="CC10" s="99">
        <f>[5]QTHLHH!$K11</f>
        <v>9.1999999999999993</v>
      </c>
      <c r="CD10" s="99" t="str">
        <f>[5]QTHLHH!$L11</f>
        <v>A</v>
      </c>
      <c r="CE10" s="99">
        <f>[5]QTHLHH!$M11</f>
        <v>4</v>
      </c>
      <c r="CF10" s="99">
        <f>[5]QTSH!$K11</f>
        <v>9.4</v>
      </c>
      <c r="CG10" s="99" t="str">
        <f>[5]QTSH!$L11</f>
        <v>A</v>
      </c>
      <c r="CH10" s="99">
        <f>[5]QTSH!$M11</f>
        <v>4</v>
      </c>
      <c r="CI10" s="99">
        <f>'[5]TTTKCTXLN&amp;NT'!$K11</f>
        <v>9.1</v>
      </c>
      <c r="CJ10" s="99" t="str">
        <f>'[5]TTTKCTXLN&amp;NT'!$L11</f>
        <v>A</v>
      </c>
      <c r="CK10" s="99">
        <f>'[5]TTTKCTXLN&amp;NT'!$M11</f>
        <v>4</v>
      </c>
      <c r="CL10" s="99">
        <f>[5]TACN!$K11</f>
        <v>8.5</v>
      </c>
      <c r="CM10" s="99" t="str">
        <f>[5]TACN!$L11</f>
        <v>A</v>
      </c>
      <c r="CN10" s="99">
        <f>[5]TACN!$M11</f>
        <v>4</v>
      </c>
      <c r="CO10" s="99">
        <f>'[5]L&amp;CSMT'!$K11</f>
        <v>8.9</v>
      </c>
      <c r="CP10" s="99" t="str">
        <f>'[5]L&amp;CSMT'!$L11</f>
        <v>A</v>
      </c>
      <c r="CQ10" s="99">
        <f>'[5]L&amp;CSMT'!$M11</f>
        <v>4</v>
      </c>
      <c r="CR10" s="99">
        <f>'[5]CNXLKT,TO'!$K11</f>
        <v>8.3000000000000007</v>
      </c>
      <c r="CS10" s="99" t="str">
        <f>'[5]CNXLKT,TO'!$L11</f>
        <v>B</v>
      </c>
      <c r="CT10" s="99">
        <f>'[5]CNXLKT,TO'!$M11</f>
        <v>3</v>
      </c>
      <c r="CU10" s="99">
        <f>[5]DHMT!$K11</f>
        <v>7.6</v>
      </c>
      <c r="CV10" s="99" t="str">
        <f>[5]DHMT!$L11</f>
        <v>B</v>
      </c>
      <c r="CW10" s="99">
        <f>[5]DHMT!$M11</f>
        <v>3</v>
      </c>
      <c r="CX10" s="99">
        <f>'[6]QLMT&amp;TQTT'!$K11</f>
        <v>9.1999999999999993</v>
      </c>
      <c r="CY10" s="99" t="str">
        <f>'[6]QLMT&amp;TQTT'!$L11</f>
        <v>A</v>
      </c>
      <c r="CZ10" s="99">
        <f>'[6]QLMT&amp;TQTT'!$M11</f>
        <v>4</v>
      </c>
      <c r="DA10" s="99">
        <f>[6]ĐTM!$K11</f>
        <v>9.5</v>
      </c>
      <c r="DB10" s="99" t="str">
        <f>[6]ĐTM!$L11</f>
        <v>A</v>
      </c>
      <c r="DC10" s="99">
        <f>[6]ĐTM!$M11</f>
        <v>4</v>
      </c>
      <c r="DD10" s="99">
        <f>[6]QTDAMT!$K11</f>
        <v>7.9</v>
      </c>
      <c r="DE10" s="99" t="str">
        <f>[6]QTDAMT!$L11</f>
        <v>B</v>
      </c>
      <c r="DF10" s="99">
        <f>[6]QTDAMT!$M11</f>
        <v>3</v>
      </c>
      <c r="DG10" s="99">
        <f>[6]STBVD!$K11</f>
        <v>8.8000000000000007</v>
      </c>
      <c r="DH10" s="99" t="str">
        <f>[6]STBVD!$L11</f>
        <v>A</v>
      </c>
      <c r="DI10" s="99">
        <f>[6]STBVD!$M11</f>
        <v>4</v>
      </c>
      <c r="DJ10" s="99">
        <f>[6]KTHTCTN!$K11</f>
        <v>6.4</v>
      </c>
      <c r="DK10" s="99" t="str">
        <f>[6]KTHTCTN!$L11</f>
        <v>C</v>
      </c>
      <c r="DL10" s="99">
        <f>[6]KTHTCTN!$M11</f>
        <v>2</v>
      </c>
      <c r="DM10" s="99">
        <f>[6]CNXLNC!$K11</f>
        <v>8.5</v>
      </c>
      <c r="DN10" s="99" t="str">
        <f>[6]CNXLNC!$L11</f>
        <v>A</v>
      </c>
      <c r="DO10" s="99">
        <f>[6]CNXLNC!$M11</f>
        <v>4</v>
      </c>
      <c r="DP10" s="99">
        <f>[6]TTCN!$G11</f>
        <v>9.1999999999999993</v>
      </c>
      <c r="DQ10" s="99" t="str">
        <f>[6]TTCN!$H11</f>
        <v>A</v>
      </c>
      <c r="DR10" s="99">
        <f>[6]TTCN!$I11</f>
        <v>4</v>
      </c>
      <c r="DS10" s="99">
        <f>[6]TKUD!$K11</f>
        <v>6.6</v>
      </c>
      <c r="DT10" s="99" t="str">
        <f>[6]TKUD!$L11</f>
        <v>C</v>
      </c>
      <c r="DU10" s="99">
        <f>[6]TKUD!$M11</f>
        <v>2</v>
      </c>
      <c r="DV10" s="99">
        <f>[7]QTMT!$K11</f>
        <v>8.9</v>
      </c>
      <c r="DW10" s="99" t="str">
        <f>[7]QTMT!$L11</f>
        <v>A</v>
      </c>
      <c r="DX10" s="99">
        <f>[7]QTMT!$M11</f>
        <v>4</v>
      </c>
      <c r="DY10" s="99">
        <f>[7]ÔNTO!$K11</f>
        <v>9.4</v>
      </c>
      <c r="DZ10" s="99" t="str">
        <f>[7]ÔNTO!$L11</f>
        <v>A</v>
      </c>
      <c r="EA10" s="99">
        <f>[7]ÔNTO!$M11</f>
        <v>4</v>
      </c>
      <c r="EB10" s="99">
        <f>'[7]CN XLNT'!$K11</f>
        <v>8.9</v>
      </c>
      <c r="EC10" s="99" t="str">
        <f>'[7]CN XLNT'!$L11</f>
        <v>A</v>
      </c>
      <c r="ED10" s="99">
        <f>'[7]CN XLNT'!$M11</f>
        <v>4</v>
      </c>
      <c r="EE10" s="99">
        <f>[7]STH!$K11</f>
        <v>9.1</v>
      </c>
      <c r="EF10" s="99" t="str">
        <f>[7]STH!$L11</f>
        <v>A</v>
      </c>
      <c r="EG10" s="99">
        <f>[7]STH!$M11</f>
        <v>4</v>
      </c>
      <c r="EH10" s="99">
        <f>'[7]PTMT&amp;TH'!$K11</f>
        <v>7.95</v>
      </c>
      <c r="EI10" s="99" t="str">
        <f>'[7]PTMT&amp;TH'!$L11</f>
        <v>B</v>
      </c>
      <c r="EJ10" s="99">
        <f>'[7]PTMT&amp;TH'!$M11</f>
        <v>3</v>
      </c>
      <c r="EK10" s="99">
        <f>[7]TTKS!$G11</f>
        <v>9.5</v>
      </c>
      <c r="EL10" s="99" t="str">
        <f>[7]TTKS!$H11</f>
        <v>A</v>
      </c>
      <c r="EM10" s="99">
        <f>[7]TTKS!$I11</f>
        <v>4</v>
      </c>
      <c r="EN10" s="99">
        <f>[7]TTTN!$G11</f>
        <v>9.5</v>
      </c>
      <c r="EO10" s="99" t="str">
        <f>[7]TTTN!$H11</f>
        <v>A</v>
      </c>
      <c r="EP10" s="99">
        <f>[7]TTTN!$I11</f>
        <v>4</v>
      </c>
      <c r="EQ10" s="99">
        <v>8.6</v>
      </c>
      <c r="ER10" s="99" t="s">
        <v>72</v>
      </c>
      <c r="ES10" s="99">
        <v>4</v>
      </c>
      <c r="ET10" s="30">
        <f t="shared" si="0"/>
        <v>3.4</v>
      </c>
      <c r="EU10" s="31">
        <f t="shared" si="1"/>
        <v>8.32</v>
      </c>
      <c r="EV10" s="32" t="str">
        <f t="shared" si="2"/>
        <v>Giỏi</v>
      </c>
      <c r="EW10" s="3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</row>
    <row r="11" spans="1:178" s="24" customFormat="1" ht="24.95" customHeight="1" x14ac:dyDescent="0.25">
      <c r="A11" s="25">
        <v>3</v>
      </c>
      <c r="B11" s="34" t="s">
        <v>73</v>
      </c>
      <c r="C11" s="35" t="s">
        <v>74</v>
      </c>
      <c r="D11" s="36" t="s">
        <v>75</v>
      </c>
      <c r="E11" s="37" t="s">
        <v>76</v>
      </c>
      <c r="F11" s="97">
        <f>'[1]Phap luat'!$K12</f>
        <v>7.3</v>
      </c>
      <c r="G11" s="97" t="str">
        <f>'[1]Phap luat'!$L12</f>
        <v>B</v>
      </c>
      <c r="H11" s="97">
        <f>'[1]Phap luat'!$M12</f>
        <v>3</v>
      </c>
      <c r="I11" s="97">
        <f>'[1]Hoa DC'!$K12</f>
        <v>8</v>
      </c>
      <c r="J11" s="97" t="str">
        <f>'[1]Hoa DC'!$L12</f>
        <v>B</v>
      </c>
      <c r="K11" s="97">
        <f>'[1]Hoa DC'!$M12</f>
        <v>3</v>
      </c>
      <c r="L11" s="98">
        <v>6.7</v>
      </c>
      <c r="M11" s="98" t="s">
        <v>67</v>
      </c>
      <c r="N11" s="98">
        <v>2</v>
      </c>
      <c r="O11" s="99">
        <f>'[1]Nguyen ly 1'!$K12</f>
        <v>5</v>
      </c>
      <c r="P11" s="99" t="str">
        <f>'[1]Nguyen ly 1'!$L12</f>
        <v>D</v>
      </c>
      <c r="Q11" s="99">
        <f>'[1]Nguyen ly 1'!$M12</f>
        <v>1</v>
      </c>
      <c r="R11" s="99">
        <f>[1]KHMT!$K12</f>
        <v>6.5</v>
      </c>
      <c r="S11" s="99" t="str">
        <f>[1]KHMT!$L12</f>
        <v>C</v>
      </c>
      <c r="T11" s="99">
        <f>[1]KHMT!$M12</f>
        <v>2</v>
      </c>
      <c r="U11" s="99">
        <f>'[1]Vat ly đc'!$K12</f>
        <v>7.5</v>
      </c>
      <c r="V11" s="99" t="str">
        <f>'[1]Vat ly đc'!$L12</f>
        <v>B</v>
      </c>
      <c r="W11" s="99">
        <f>'[1]Vat ly đc'!$M12</f>
        <v>3</v>
      </c>
      <c r="X11" s="99">
        <f>[2]tinhocDC!$K12</f>
        <v>8.3000000000000007</v>
      </c>
      <c r="Y11" s="99" t="str">
        <f>[2]tinhocDC!$L12</f>
        <v>B</v>
      </c>
      <c r="Z11" s="99">
        <f>[2]tinhocDC!$M12</f>
        <v>3</v>
      </c>
      <c r="AA11" s="98">
        <v>5</v>
      </c>
      <c r="AB11" s="98" t="s">
        <v>66</v>
      </c>
      <c r="AC11" s="98">
        <v>1</v>
      </c>
      <c r="AD11" s="99">
        <f>'[2]Nguyen ly 2'!$K12</f>
        <v>8.6999999999999993</v>
      </c>
      <c r="AE11" s="99" t="str">
        <f>'[2]Nguyen ly 2'!$L12</f>
        <v>A</v>
      </c>
      <c r="AF11" s="99">
        <f>'[2]Nguyen ly 2'!$M12</f>
        <v>4</v>
      </c>
      <c r="AG11" s="99">
        <f>'[2]Toan cao cap A2'!$K12</f>
        <v>5.2</v>
      </c>
      <c r="AH11" s="99" t="str">
        <f>'[2]Toan cao cap A2'!$L12</f>
        <v>D</v>
      </c>
      <c r="AI11" s="99">
        <f>'[2]Toan cao cap A2'!$M12</f>
        <v>1</v>
      </c>
      <c r="AJ11" s="99">
        <f>[2]SinhhocDC!$K12</f>
        <v>8.6</v>
      </c>
      <c r="AK11" s="99" t="str">
        <f>[2]SinhhocDC!$L12</f>
        <v>A</v>
      </c>
      <c r="AL11" s="99">
        <f>[2]SinhhocDC!$M12</f>
        <v>4</v>
      </c>
      <c r="AM11" s="99">
        <f>[3]TTHCM!$K12</f>
        <v>8.1999999999999993</v>
      </c>
      <c r="AN11" s="99" t="str">
        <f>[3]TTHCM!$L12</f>
        <v>B</v>
      </c>
      <c r="AO11" s="99">
        <f>[3]TTHCM!$M12</f>
        <v>3</v>
      </c>
      <c r="AP11" s="99">
        <f>'[3]Hoa MT '!$K12</f>
        <v>8.3000000000000007</v>
      </c>
      <c r="AQ11" s="99" t="str">
        <f>'[3]Hoa MT '!$L12</f>
        <v>B</v>
      </c>
      <c r="AR11" s="99">
        <f>'[3]Hoa MT '!$M12</f>
        <v>3</v>
      </c>
      <c r="AS11" s="99">
        <f>[3]VKT!$K12</f>
        <v>5.3</v>
      </c>
      <c r="AT11" s="99" t="str">
        <f>[3]VKT!$L12</f>
        <v>D</v>
      </c>
      <c r="AU11" s="99">
        <f>[3]VKT!$M12</f>
        <v>1</v>
      </c>
      <c r="AV11" s="98">
        <v>7.2</v>
      </c>
      <c r="AW11" s="98" t="s">
        <v>77</v>
      </c>
      <c r="AX11" s="98">
        <v>3</v>
      </c>
      <c r="AY11" s="99">
        <f>'[3]Thuy luc'!$K12</f>
        <v>8.5</v>
      </c>
      <c r="AZ11" s="99" t="str">
        <f>'[3]Thuy luc'!$L12</f>
        <v>A</v>
      </c>
      <c r="BA11" s="99">
        <f>'[3]Thuy luc'!$M12</f>
        <v>4</v>
      </c>
      <c r="BB11" s="99">
        <f>'[3]QTCN 1'!$K12</f>
        <v>8.1</v>
      </c>
      <c r="BC11" s="99" t="str">
        <f>'[3]QTCN 1'!$L12</f>
        <v>B</v>
      </c>
      <c r="BD11" s="99">
        <f>'[3]QTCN 1'!$M12</f>
        <v>3</v>
      </c>
      <c r="BE11" s="99">
        <f>'[3]Toan CC A3'!$K12</f>
        <v>6.2</v>
      </c>
      <c r="BF11" s="99" t="str">
        <f>'[3]Toan CC A3'!$L12</f>
        <v>C</v>
      </c>
      <c r="BG11" s="99">
        <f>'[3]Toan CC A3'!$M12</f>
        <v>2</v>
      </c>
      <c r="BH11" s="99">
        <f>[4]ĐLCM!$K12</f>
        <v>7.5</v>
      </c>
      <c r="BI11" s="99" t="str">
        <f>[4]ĐLCM!$L12</f>
        <v>B</v>
      </c>
      <c r="BJ11" s="99">
        <f>[4]ĐLCM!$M12</f>
        <v>3</v>
      </c>
      <c r="BK11" s="99">
        <f>[4]XSTK!$K12</f>
        <v>5.4</v>
      </c>
      <c r="BL11" s="99" t="str">
        <f>[4]XSTK!$L12</f>
        <v>D</v>
      </c>
      <c r="BM11" s="99">
        <f>[4]XSTK!$M12</f>
        <v>1</v>
      </c>
      <c r="BN11" s="99">
        <f>[4]VSMT!$K12</f>
        <v>8.1</v>
      </c>
      <c r="BO11" s="99" t="str">
        <f>[4]VSMT!$L12</f>
        <v>B</v>
      </c>
      <c r="BP11" s="99">
        <f>[4]VSMT!$M12</f>
        <v>3</v>
      </c>
      <c r="BQ11" s="99">
        <f>[4]PPNCKH!$K12</f>
        <v>9.5</v>
      </c>
      <c r="BR11" s="99" t="str">
        <f>[4]PPNCKH!$L12</f>
        <v>A</v>
      </c>
      <c r="BS11" s="99">
        <f>[4]PPNCKH!$M12</f>
        <v>4</v>
      </c>
      <c r="BT11" s="100">
        <f>[4]BTDD!$K12</f>
        <v>6.3</v>
      </c>
      <c r="BU11" s="99" t="str">
        <f>[4]BTDD!$L12</f>
        <v>C</v>
      </c>
      <c r="BV11" s="99">
        <f>[4]BTDD!$M12</f>
        <v>2</v>
      </c>
      <c r="BW11" s="99">
        <f>'[4]QTCNMT 2'!$K12</f>
        <v>7.7</v>
      </c>
      <c r="BX11" s="99" t="str">
        <f>'[4]QTCNMT 2'!$L12</f>
        <v>B</v>
      </c>
      <c r="BY11" s="99">
        <f>'[4]QTCNMT 2'!$M12</f>
        <v>3</v>
      </c>
      <c r="BZ11" s="99">
        <f>[4]QLXLCTR!$K12</f>
        <v>8</v>
      </c>
      <c r="CA11" s="99" t="str">
        <f>[4]QLXLCTR!$L12</f>
        <v>B</v>
      </c>
      <c r="CB11" s="99">
        <f>[4]QLXLCTR!$M12</f>
        <v>3</v>
      </c>
      <c r="CC11" s="99">
        <f>[5]QTHLHH!$K12</f>
        <v>6.3</v>
      </c>
      <c r="CD11" s="99" t="str">
        <f>[5]QTHLHH!$L12</f>
        <v>C</v>
      </c>
      <c r="CE11" s="99">
        <f>[5]QTHLHH!$M12</f>
        <v>2</v>
      </c>
      <c r="CF11" s="99">
        <f>[5]QTSH!$K12</f>
        <v>8.3000000000000007</v>
      </c>
      <c r="CG11" s="99" t="str">
        <f>[5]QTSH!$L12</f>
        <v>B</v>
      </c>
      <c r="CH11" s="99">
        <f>[5]QTSH!$M12</f>
        <v>3</v>
      </c>
      <c r="CI11" s="99">
        <f>'[5]TTTKCTXLN&amp;NT'!$K12</f>
        <v>8.6</v>
      </c>
      <c r="CJ11" s="99" t="str">
        <f>'[5]TTTKCTXLN&amp;NT'!$L12</f>
        <v>A</v>
      </c>
      <c r="CK11" s="99">
        <f>'[5]TTTKCTXLN&amp;NT'!$M12</f>
        <v>4</v>
      </c>
      <c r="CL11" s="99">
        <f>[5]TACN!$K12</f>
        <v>7.8</v>
      </c>
      <c r="CM11" s="99" t="str">
        <f>[5]TACN!$L12</f>
        <v>B</v>
      </c>
      <c r="CN11" s="99">
        <f>[5]TACN!$M12</f>
        <v>3</v>
      </c>
      <c r="CO11" s="99">
        <f>'[5]L&amp;CSMT'!$K12</f>
        <v>8.5</v>
      </c>
      <c r="CP11" s="99" t="str">
        <f>'[5]L&amp;CSMT'!$L12</f>
        <v>A</v>
      </c>
      <c r="CQ11" s="99">
        <f>'[5]L&amp;CSMT'!$M12</f>
        <v>4</v>
      </c>
      <c r="CR11" s="99">
        <f>'[5]CNXLKT,TO'!$K12</f>
        <v>8.1999999999999993</v>
      </c>
      <c r="CS11" s="99" t="str">
        <f>'[5]CNXLKT,TO'!$L12</f>
        <v>B</v>
      </c>
      <c r="CT11" s="99">
        <f>'[5]CNXLKT,TO'!$M12</f>
        <v>3</v>
      </c>
      <c r="CU11" s="99">
        <f>[5]DHMT!$K12</f>
        <v>7.5</v>
      </c>
      <c r="CV11" s="99" t="str">
        <f>[5]DHMT!$L12</f>
        <v>B</v>
      </c>
      <c r="CW11" s="99">
        <f>[5]DHMT!$M12</f>
        <v>3</v>
      </c>
      <c r="CX11" s="99">
        <f>'[6]QLMT&amp;TQTT'!$K12</f>
        <v>9</v>
      </c>
      <c r="CY11" s="99" t="str">
        <f>'[6]QLMT&amp;TQTT'!$L12</f>
        <v>A</v>
      </c>
      <c r="CZ11" s="99">
        <f>'[6]QLMT&amp;TQTT'!$M12</f>
        <v>4</v>
      </c>
      <c r="DA11" s="99">
        <f>[6]ĐTM!$K12</f>
        <v>8</v>
      </c>
      <c r="DB11" s="99" t="str">
        <f>[6]ĐTM!$L12</f>
        <v>B</v>
      </c>
      <c r="DC11" s="99">
        <f>[6]ĐTM!$M12</f>
        <v>3</v>
      </c>
      <c r="DD11" s="99">
        <f>[6]QTDAMT!$K12</f>
        <v>7.3</v>
      </c>
      <c r="DE11" s="99" t="str">
        <f>[6]QTDAMT!$L12</f>
        <v>B</v>
      </c>
      <c r="DF11" s="99">
        <f>[6]QTDAMT!$M12</f>
        <v>3</v>
      </c>
      <c r="DG11" s="99">
        <f>[6]STBVD!$K12</f>
        <v>8.3000000000000007</v>
      </c>
      <c r="DH11" s="99" t="str">
        <f>[6]STBVD!$L12</f>
        <v>B</v>
      </c>
      <c r="DI11" s="99">
        <f>[6]STBVD!$M12</f>
        <v>3</v>
      </c>
      <c r="DJ11" s="99">
        <f>[6]KTHTCTN!$K12</f>
        <v>6.4</v>
      </c>
      <c r="DK11" s="99" t="str">
        <f>[6]KTHTCTN!$L12</f>
        <v>C</v>
      </c>
      <c r="DL11" s="99">
        <f>[6]KTHTCTN!$M12</f>
        <v>2</v>
      </c>
      <c r="DM11" s="99">
        <f>[6]CNXLNC!$K12</f>
        <v>7.9</v>
      </c>
      <c r="DN11" s="99" t="str">
        <f>[6]CNXLNC!$L12</f>
        <v>B</v>
      </c>
      <c r="DO11" s="99">
        <f>[6]CNXLNC!$M12</f>
        <v>3</v>
      </c>
      <c r="DP11" s="99">
        <f>[6]TTCN!$G12</f>
        <v>9</v>
      </c>
      <c r="DQ11" s="99" t="str">
        <f>[6]TTCN!$H12</f>
        <v>A</v>
      </c>
      <c r="DR11" s="99">
        <f>[6]TTCN!$I12</f>
        <v>4</v>
      </c>
      <c r="DS11" s="99">
        <f>[6]TKUD!$K12</f>
        <v>6.6</v>
      </c>
      <c r="DT11" s="99" t="str">
        <f>[6]TKUD!$L12</f>
        <v>C</v>
      </c>
      <c r="DU11" s="99">
        <f>[6]TKUD!$M12</f>
        <v>2</v>
      </c>
      <c r="DV11" s="99">
        <f>[7]QTMT!$K12</f>
        <v>7.3</v>
      </c>
      <c r="DW11" s="99" t="str">
        <f>[7]QTMT!$L12</f>
        <v>B</v>
      </c>
      <c r="DX11" s="99">
        <f>[7]QTMT!$M12</f>
        <v>3</v>
      </c>
      <c r="DY11" s="99">
        <f>[7]ÔNTO!$K12</f>
        <v>9.6</v>
      </c>
      <c r="DZ11" s="99" t="str">
        <f>[7]ÔNTO!$L12</f>
        <v>A</v>
      </c>
      <c r="EA11" s="99">
        <f>[7]ÔNTO!$M12</f>
        <v>4</v>
      </c>
      <c r="EB11" s="99">
        <f>'[7]CN XLNT'!$K12</f>
        <v>8.8000000000000007</v>
      </c>
      <c r="EC11" s="99" t="str">
        <f>'[7]CN XLNT'!$L12</f>
        <v>A</v>
      </c>
      <c r="ED11" s="99">
        <f>'[7]CN XLNT'!$M12</f>
        <v>4</v>
      </c>
      <c r="EE11" s="99">
        <f>[7]STH!$K12</f>
        <v>8.4</v>
      </c>
      <c r="EF11" s="99" t="str">
        <f>[7]STH!$L12</f>
        <v>B</v>
      </c>
      <c r="EG11" s="99">
        <f>[7]STH!$M12</f>
        <v>3</v>
      </c>
      <c r="EH11" s="99">
        <f>'[7]PTMT&amp;TH'!$K12</f>
        <v>6.65</v>
      </c>
      <c r="EI11" s="99" t="str">
        <f>'[7]PTMT&amp;TH'!$L12</f>
        <v>C</v>
      </c>
      <c r="EJ11" s="99">
        <f>'[7]PTMT&amp;TH'!$M12</f>
        <v>2</v>
      </c>
      <c r="EK11" s="99">
        <f>[7]TTKS!$G12</f>
        <v>9</v>
      </c>
      <c r="EL11" s="99" t="str">
        <f>[7]TTKS!$H12</f>
        <v>A</v>
      </c>
      <c r="EM11" s="99">
        <f>[7]TTKS!$I12</f>
        <v>4</v>
      </c>
      <c r="EN11" s="99">
        <f>[7]TTTN!$G12</f>
        <v>9</v>
      </c>
      <c r="EO11" s="99" t="str">
        <f>[7]TTTN!$H12</f>
        <v>A</v>
      </c>
      <c r="EP11" s="99">
        <f>[7]TTTN!$I12</f>
        <v>4</v>
      </c>
      <c r="EQ11" s="99">
        <v>9.3000000000000007</v>
      </c>
      <c r="ER11" s="99" t="s">
        <v>72</v>
      </c>
      <c r="ES11" s="99">
        <v>4</v>
      </c>
      <c r="ET11" s="30">
        <f t="shared" si="0"/>
        <v>2.96</v>
      </c>
      <c r="EU11" s="31">
        <f t="shared" si="1"/>
        <v>7.74</v>
      </c>
      <c r="EV11" s="32" t="str">
        <f t="shared" si="2"/>
        <v>Khá</v>
      </c>
      <c r="EW11" s="3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</row>
    <row r="12" spans="1:178" s="24" customFormat="1" ht="24.95" customHeight="1" x14ac:dyDescent="0.25">
      <c r="A12" s="25">
        <v>4</v>
      </c>
      <c r="B12" s="34" t="s">
        <v>78</v>
      </c>
      <c r="C12" s="35" t="s">
        <v>79</v>
      </c>
      <c r="D12" s="36" t="s">
        <v>80</v>
      </c>
      <c r="E12" s="37" t="s">
        <v>81</v>
      </c>
      <c r="F12" s="97">
        <f>'[1]Phap luat'!$K13</f>
        <v>7.6</v>
      </c>
      <c r="G12" s="97" t="str">
        <f>'[1]Phap luat'!$L13</f>
        <v>B</v>
      </c>
      <c r="H12" s="97">
        <f>'[1]Phap luat'!$M13</f>
        <v>3</v>
      </c>
      <c r="I12" s="97">
        <f>'[1]Hoa DC'!$K13</f>
        <v>8.3000000000000007</v>
      </c>
      <c r="J12" s="97" t="str">
        <f>'[1]Hoa DC'!$L13</f>
        <v>B</v>
      </c>
      <c r="K12" s="97">
        <f>'[1]Hoa DC'!$M13</f>
        <v>3</v>
      </c>
      <c r="L12" s="99">
        <f>'[1]Toan cao cap A1'!$K13</f>
        <v>4.2</v>
      </c>
      <c r="M12" s="99" t="str">
        <f>'[1]Toan cao cap A1'!$L13</f>
        <v>D</v>
      </c>
      <c r="N12" s="99">
        <f>'[1]Toan cao cap A1'!$M13</f>
        <v>1</v>
      </c>
      <c r="O12" s="99">
        <f>'[1]Nguyen ly 1'!$K13</f>
        <v>5.5</v>
      </c>
      <c r="P12" s="99" t="str">
        <f>'[1]Nguyen ly 1'!$L13</f>
        <v>C</v>
      </c>
      <c r="Q12" s="99">
        <f>'[1]Nguyen ly 1'!$M13</f>
        <v>2</v>
      </c>
      <c r="R12" s="99">
        <f>[1]KHMT!$K13</f>
        <v>8.9</v>
      </c>
      <c r="S12" s="99" t="str">
        <f>[1]KHMT!$L13</f>
        <v>A</v>
      </c>
      <c r="T12" s="99">
        <f>[1]KHMT!$M13</f>
        <v>4</v>
      </c>
      <c r="U12" s="99">
        <f>'[1]Vat ly đc'!$K13</f>
        <v>8</v>
      </c>
      <c r="V12" s="99" t="str">
        <f>'[1]Vat ly đc'!$L13</f>
        <v>B</v>
      </c>
      <c r="W12" s="99">
        <f>'[1]Vat ly đc'!$M13</f>
        <v>3</v>
      </c>
      <c r="X12" s="99">
        <f>[2]tinhocDC!$K13</f>
        <v>6.8</v>
      </c>
      <c r="Y12" s="99" t="str">
        <f>[2]tinhocDC!$L13</f>
        <v>C</v>
      </c>
      <c r="Z12" s="99">
        <f>[2]tinhocDC!$M13</f>
        <v>2</v>
      </c>
      <c r="AA12" s="98">
        <v>7</v>
      </c>
      <c r="AB12" s="98" t="s">
        <v>77</v>
      </c>
      <c r="AC12" s="98">
        <v>3</v>
      </c>
      <c r="AD12" s="99">
        <f>'[2]Nguyen ly 2'!$K13</f>
        <v>9.1</v>
      </c>
      <c r="AE12" s="99" t="str">
        <f>'[2]Nguyen ly 2'!$L13</f>
        <v>A</v>
      </c>
      <c r="AF12" s="99">
        <f>'[2]Nguyen ly 2'!$M13</f>
        <v>4</v>
      </c>
      <c r="AG12" s="98">
        <v>4.5999999999999996</v>
      </c>
      <c r="AH12" s="98" t="s">
        <v>66</v>
      </c>
      <c r="AI12" s="98">
        <v>1</v>
      </c>
      <c r="AJ12" s="99">
        <f>[2]SinhhocDC!$K13</f>
        <v>9.1</v>
      </c>
      <c r="AK12" s="99" t="str">
        <f>[2]SinhhocDC!$L13</f>
        <v>A</v>
      </c>
      <c r="AL12" s="99">
        <f>[2]SinhhocDC!$M13</f>
        <v>4</v>
      </c>
      <c r="AM12" s="99">
        <f>[3]TTHCM!$K13</f>
        <v>9</v>
      </c>
      <c r="AN12" s="99" t="str">
        <f>[3]TTHCM!$L13</f>
        <v>A</v>
      </c>
      <c r="AO12" s="99">
        <f>[3]TTHCM!$M13</f>
        <v>4</v>
      </c>
      <c r="AP12" s="99">
        <f>'[3]Hoa MT '!$K13</f>
        <v>7.9</v>
      </c>
      <c r="AQ12" s="99" t="str">
        <f>'[3]Hoa MT '!$L13</f>
        <v>B</v>
      </c>
      <c r="AR12" s="99">
        <f>'[3]Hoa MT '!$M13</f>
        <v>3</v>
      </c>
      <c r="AS12" s="99">
        <f>[3]VKT!$K13</f>
        <v>6.2</v>
      </c>
      <c r="AT12" s="99" t="str">
        <f>[3]VKT!$L13</f>
        <v>C</v>
      </c>
      <c r="AU12" s="99">
        <f>[3]VKT!$M13</f>
        <v>2</v>
      </c>
      <c r="AV12" s="99">
        <f>'[3]Hoa PT'!$K13</f>
        <v>5.6</v>
      </c>
      <c r="AW12" s="99" t="str">
        <f>'[3]Hoa PT'!$L13</f>
        <v>C</v>
      </c>
      <c r="AX12" s="99">
        <f>'[3]Hoa PT'!$M13</f>
        <v>2</v>
      </c>
      <c r="AY12" s="99">
        <f>'[3]Thuy luc'!$K13</f>
        <v>8.8000000000000007</v>
      </c>
      <c r="AZ12" s="99" t="str">
        <f>'[3]Thuy luc'!$L13</f>
        <v>A</v>
      </c>
      <c r="BA12" s="99">
        <f>'[3]Thuy luc'!$M13</f>
        <v>4</v>
      </c>
      <c r="BB12" s="99">
        <f>'[3]QTCN 1'!$K13</f>
        <v>7.2</v>
      </c>
      <c r="BC12" s="99" t="str">
        <f>'[3]QTCN 1'!$L13</f>
        <v>B</v>
      </c>
      <c r="BD12" s="99">
        <f>'[3]QTCN 1'!$M13</f>
        <v>3</v>
      </c>
      <c r="BE12" s="99">
        <f>'[3]Toan CC A3'!$K13</f>
        <v>6.2</v>
      </c>
      <c r="BF12" s="99" t="str">
        <f>'[3]Toan CC A3'!$L13</f>
        <v>C</v>
      </c>
      <c r="BG12" s="99">
        <f>'[3]Toan CC A3'!$M13</f>
        <v>2</v>
      </c>
      <c r="BH12" s="99">
        <f>[4]ĐLCM!$K13</f>
        <v>7.7</v>
      </c>
      <c r="BI12" s="99" t="str">
        <f>[4]ĐLCM!$L13</f>
        <v>B</v>
      </c>
      <c r="BJ12" s="99">
        <f>[4]ĐLCM!$M13</f>
        <v>3</v>
      </c>
      <c r="BK12" s="99">
        <f>[4]XSTK!$K13</f>
        <v>5.4</v>
      </c>
      <c r="BL12" s="99" t="str">
        <f>[4]XSTK!$L13</f>
        <v>D</v>
      </c>
      <c r="BM12" s="99">
        <f>[4]XSTK!$M13</f>
        <v>1</v>
      </c>
      <c r="BN12" s="99">
        <f>[4]VSMT!$K13</f>
        <v>8.1</v>
      </c>
      <c r="BO12" s="99" t="str">
        <f>[4]VSMT!$L13</f>
        <v>B</v>
      </c>
      <c r="BP12" s="99">
        <f>[4]VSMT!$M13</f>
        <v>3</v>
      </c>
      <c r="BQ12" s="99">
        <f>[4]PPNCKH!$K13</f>
        <v>9.5</v>
      </c>
      <c r="BR12" s="99" t="str">
        <f>[4]PPNCKH!$L13</f>
        <v>A</v>
      </c>
      <c r="BS12" s="99">
        <f>[4]PPNCKH!$M13</f>
        <v>4</v>
      </c>
      <c r="BT12" s="100">
        <f>[4]BTDD!$K13</f>
        <v>9.5</v>
      </c>
      <c r="BU12" s="99" t="str">
        <f>[4]BTDD!$L13</f>
        <v>A</v>
      </c>
      <c r="BV12" s="99">
        <f>[4]BTDD!$M13</f>
        <v>4</v>
      </c>
      <c r="BW12" s="99">
        <f>'[4]QTCNMT 2'!$K13</f>
        <v>7.7</v>
      </c>
      <c r="BX12" s="99" t="str">
        <f>'[4]QTCNMT 2'!$L13</f>
        <v>B</v>
      </c>
      <c r="BY12" s="99">
        <f>'[4]QTCNMT 2'!$M13</f>
        <v>3</v>
      </c>
      <c r="BZ12" s="99">
        <f>[4]QLXLCTR!$K13</f>
        <v>8.1</v>
      </c>
      <c r="CA12" s="99" t="str">
        <f>[4]QLXLCTR!$L13</f>
        <v>B</v>
      </c>
      <c r="CB12" s="99">
        <f>[4]QLXLCTR!$M13</f>
        <v>3</v>
      </c>
      <c r="CC12" s="99">
        <f>[5]QTHLHH!$K13</f>
        <v>8.4</v>
      </c>
      <c r="CD12" s="99" t="str">
        <f>[5]QTHLHH!$L13</f>
        <v>B</v>
      </c>
      <c r="CE12" s="99">
        <f>[5]QTHLHH!$M13</f>
        <v>3</v>
      </c>
      <c r="CF12" s="99">
        <f>[5]QTSH!$K13</f>
        <v>6.6</v>
      </c>
      <c r="CG12" s="99" t="str">
        <f>[5]QTSH!$L13</f>
        <v>C</v>
      </c>
      <c r="CH12" s="99">
        <f>[5]QTSH!$M13</f>
        <v>2</v>
      </c>
      <c r="CI12" s="99">
        <f>'[5]TTTKCTXLN&amp;NT'!$K13</f>
        <v>8.6999999999999993</v>
      </c>
      <c r="CJ12" s="99" t="str">
        <f>'[5]TTTKCTXLN&amp;NT'!$L13</f>
        <v>A</v>
      </c>
      <c r="CK12" s="99">
        <f>'[5]TTTKCTXLN&amp;NT'!$M13</f>
        <v>4</v>
      </c>
      <c r="CL12" s="99">
        <f>[5]TACN!$K13</f>
        <v>7.8</v>
      </c>
      <c r="CM12" s="99" t="str">
        <f>[5]TACN!$L13</f>
        <v>B</v>
      </c>
      <c r="CN12" s="99">
        <f>[5]TACN!$M13</f>
        <v>3</v>
      </c>
      <c r="CO12" s="99">
        <f>'[5]L&amp;CSMT'!$K13</f>
        <v>8.3000000000000007</v>
      </c>
      <c r="CP12" s="99" t="str">
        <f>'[5]L&amp;CSMT'!$L13</f>
        <v>B</v>
      </c>
      <c r="CQ12" s="99">
        <f>'[5]L&amp;CSMT'!$M13</f>
        <v>3</v>
      </c>
      <c r="CR12" s="99">
        <f>'[5]CNXLKT,TO'!$K13</f>
        <v>7.8</v>
      </c>
      <c r="CS12" s="99" t="str">
        <f>'[5]CNXLKT,TO'!$L13</f>
        <v>B</v>
      </c>
      <c r="CT12" s="99">
        <f>'[5]CNXLKT,TO'!$M13</f>
        <v>3</v>
      </c>
      <c r="CU12" s="99">
        <f>[5]DHMT!$K13</f>
        <v>7.5</v>
      </c>
      <c r="CV12" s="99" t="str">
        <f>[5]DHMT!$L13</f>
        <v>B</v>
      </c>
      <c r="CW12" s="99">
        <f>[5]DHMT!$M13</f>
        <v>3</v>
      </c>
      <c r="CX12" s="99">
        <f>'[6]QLMT&amp;TQTT'!$K13</f>
        <v>9</v>
      </c>
      <c r="CY12" s="99" t="str">
        <f>'[6]QLMT&amp;TQTT'!$L13</f>
        <v>A</v>
      </c>
      <c r="CZ12" s="99">
        <f>'[6]QLMT&amp;TQTT'!$M13</f>
        <v>4</v>
      </c>
      <c r="DA12" s="99">
        <f>[6]ĐTM!$K13</f>
        <v>8.9</v>
      </c>
      <c r="DB12" s="99" t="str">
        <f>[6]ĐTM!$L13</f>
        <v>A</v>
      </c>
      <c r="DC12" s="99">
        <f>[6]ĐTM!$M13</f>
        <v>4</v>
      </c>
      <c r="DD12" s="99">
        <f>[6]QTDAMT!$K13</f>
        <v>7.2</v>
      </c>
      <c r="DE12" s="99" t="str">
        <f>[6]QTDAMT!$L13</f>
        <v>B</v>
      </c>
      <c r="DF12" s="99">
        <f>[6]QTDAMT!$M13</f>
        <v>3</v>
      </c>
      <c r="DG12" s="99">
        <f>[6]STBVD!$K13</f>
        <v>8.6999999999999993</v>
      </c>
      <c r="DH12" s="99" t="str">
        <f>[6]STBVD!$L13</f>
        <v>A</v>
      </c>
      <c r="DI12" s="99">
        <f>[6]STBVD!$M13</f>
        <v>4</v>
      </c>
      <c r="DJ12" s="99">
        <f>[6]KTHTCTN!$K13</f>
        <v>6.4</v>
      </c>
      <c r="DK12" s="99" t="str">
        <f>[6]KTHTCTN!$L13</f>
        <v>C</v>
      </c>
      <c r="DL12" s="99">
        <f>[6]KTHTCTN!$M13</f>
        <v>2</v>
      </c>
      <c r="DM12" s="99">
        <f>[6]CNXLNC!$K13</f>
        <v>7.7</v>
      </c>
      <c r="DN12" s="99" t="str">
        <f>[6]CNXLNC!$L13</f>
        <v>B</v>
      </c>
      <c r="DO12" s="99">
        <f>[6]CNXLNC!$M13</f>
        <v>3</v>
      </c>
      <c r="DP12" s="99">
        <f>[6]TTCN!$G13</f>
        <v>9</v>
      </c>
      <c r="DQ12" s="99" t="str">
        <f>[6]TTCN!$H13</f>
        <v>A</v>
      </c>
      <c r="DR12" s="99">
        <f>[6]TTCN!$I13</f>
        <v>4</v>
      </c>
      <c r="DS12" s="99">
        <f>[6]TKUD!$K13</f>
        <v>7.9</v>
      </c>
      <c r="DT12" s="99" t="str">
        <f>[6]TKUD!$L13</f>
        <v>B</v>
      </c>
      <c r="DU12" s="99">
        <f>[6]TKUD!$M13</f>
        <v>3</v>
      </c>
      <c r="DV12" s="99">
        <f>[7]QTMT!$K13</f>
        <v>7.2</v>
      </c>
      <c r="DW12" s="99" t="str">
        <f>[7]QTMT!$L13</f>
        <v>B</v>
      </c>
      <c r="DX12" s="99">
        <f>[7]QTMT!$M13</f>
        <v>3</v>
      </c>
      <c r="DY12" s="99">
        <f>[7]ÔNTO!$K13</f>
        <v>9.6</v>
      </c>
      <c r="DZ12" s="99" t="str">
        <f>[7]ÔNTO!$L13</f>
        <v>A</v>
      </c>
      <c r="EA12" s="99">
        <f>[7]ÔNTO!$M13</f>
        <v>4</v>
      </c>
      <c r="EB12" s="99">
        <f>'[7]CN XLNT'!$K13</f>
        <v>8.8000000000000007</v>
      </c>
      <c r="EC12" s="99" t="str">
        <f>'[7]CN XLNT'!$L13</f>
        <v>A</v>
      </c>
      <c r="ED12" s="99">
        <f>'[7]CN XLNT'!$M13</f>
        <v>4</v>
      </c>
      <c r="EE12" s="99">
        <f>[7]STH!$K13</f>
        <v>9.1999999999999993</v>
      </c>
      <c r="EF12" s="99" t="str">
        <f>[7]STH!$L13</f>
        <v>A</v>
      </c>
      <c r="EG12" s="99">
        <f>[7]STH!$M13</f>
        <v>4</v>
      </c>
      <c r="EH12" s="99">
        <f>'[7]PTMT&amp;TH'!$K13</f>
        <v>7.2</v>
      </c>
      <c r="EI12" s="99" t="str">
        <f>'[7]PTMT&amp;TH'!$L13</f>
        <v>B</v>
      </c>
      <c r="EJ12" s="99">
        <f>'[7]PTMT&amp;TH'!$M13</f>
        <v>3</v>
      </c>
      <c r="EK12" s="99">
        <f>[7]TTKS!$G13</f>
        <v>8.9</v>
      </c>
      <c r="EL12" s="99" t="str">
        <f>[7]TTKS!$H13</f>
        <v>A</v>
      </c>
      <c r="EM12" s="99">
        <f>[7]TTKS!$I13</f>
        <v>4</v>
      </c>
      <c r="EN12" s="99">
        <f>[7]TTTN!$G13</f>
        <v>8.9</v>
      </c>
      <c r="EO12" s="99" t="str">
        <f>[7]TTTN!$H13</f>
        <v>A</v>
      </c>
      <c r="EP12" s="99">
        <f>[7]TTTN!$I13</f>
        <v>4</v>
      </c>
      <c r="EQ12" s="99">
        <v>8.5</v>
      </c>
      <c r="ER12" s="99" t="s">
        <v>72</v>
      </c>
      <c r="ES12" s="99">
        <v>4</v>
      </c>
      <c r="ET12" s="30">
        <f t="shared" si="0"/>
        <v>3.12</v>
      </c>
      <c r="EU12" s="31">
        <f t="shared" si="1"/>
        <v>7.79</v>
      </c>
      <c r="EV12" s="32" t="str">
        <f t="shared" si="2"/>
        <v>Khá</v>
      </c>
      <c r="EW12" s="3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</row>
    <row r="13" spans="1:178" s="24" customFormat="1" ht="24.95" customHeight="1" x14ac:dyDescent="0.25">
      <c r="A13" s="25">
        <v>5</v>
      </c>
      <c r="B13" s="26" t="s">
        <v>82</v>
      </c>
      <c r="C13" s="27" t="s">
        <v>83</v>
      </c>
      <c r="D13" s="28" t="s">
        <v>84</v>
      </c>
      <c r="E13" s="29" t="s">
        <v>85</v>
      </c>
      <c r="F13" s="97">
        <f>'[1]Phap luat'!$K14</f>
        <v>6.9</v>
      </c>
      <c r="G13" s="97" t="str">
        <f>'[1]Phap luat'!$L14</f>
        <v>C</v>
      </c>
      <c r="H13" s="97">
        <f>'[1]Phap luat'!$M14</f>
        <v>2</v>
      </c>
      <c r="I13" s="97">
        <f>'[1]Hoa DC'!$K14</f>
        <v>7.7</v>
      </c>
      <c r="J13" s="97" t="str">
        <f>'[1]Hoa DC'!$L14</f>
        <v>B</v>
      </c>
      <c r="K13" s="97">
        <f>'[1]Hoa DC'!$M14</f>
        <v>3</v>
      </c>
      <c r="L13" s="99">
        <f>'[1]Toan cao cap A1'!$K14</f>
        <v>5.3</v>
      </c>
      <c r="M13" s="99" t="str">
        <f>'[1]Toan cao cap A1'!$L14</f>
        <v>D</v>
      </c>
      <c r="N13" s="99">
        <f>'[1]Toan cao cap A1'!$M14</f>
        <v>1</v>
      </c>
      <c r="O13" s="99">
        <f>'[1]Nguyen ly 1'!$K14</f>
        <v>5.2</v>
      </c>
      <c r="P13" s="99" t="str">
        <f>'[1]Nguyen ly 1'!$L14</f>
        <v>D</v>
      </c>
      <c r="Q13" s="99">
        <f>'[1]Nguyen ly 1'!$M14</f>
        <v>1</v>
      </c>
      <c r="R13" s="99">
        <f>[1]KHMT!$K14</f>
        <v>7.4</v>
      </c>
      <c r="S13" s="99" t="str">
        <f>[1]KHMT!$L14</f>
        <v>B</v>
      </c>
      <c r="T13" s="99">
        <f>[1]KHMT!$M14</f>
        <v>3</v>
      </c>
      <c r="U13" s="99">
        <f>'[1]Vat ly đc'!$K14</f>
        <v>7.2</v>
      </c>
      <c r="V13" s="99" t="str">
        <f>'[1]Vat ly đc'!$L14</f>
        <v>B</v>
      </c>
      <c r="W13" s="99">
        <f>'[1]Vat ly đc'!$M14</f>
        <v>3</v>
      </c>
      <c r="X13" s="99">
        <f>[2]tinhocDC!$K14</f>
        <v>7.6</v>
      </c>
      <c r="Y13" s="99" t="str">
        <f>[2]tinhocDC!$L14</f>
        <v>B</v>
      </c>
      <c r="Z13" s="99">
        <f>[2]tinhocDC!$M14</f>
        <v>3</v>
      </c>
      <c r="AA13" s="98">
        <v>7</v>
      </c>
      <c r="AB13" s="98" t="s">
        <v>77</v>
      </c>
      <c r="AC13" s="98">
        <v>3</v>
      </c>
      <c r="AD13" s="99">
        <f>'[2]Nguyen ly 2'!$K14</f>
        <v>8.1999999999999993</v>
      </c>
      <c r="AE13" s="99" t="str">
        <f>'[2]Nguyen ly 2'!$L14</f>
        <v>B</v>
      </c>
      <c r="AF13" s="99">
        <f>'[2]Nguyen ly 2'!$M14</f>
        <v>3</v>
      </c>
      <c r="AG13" s="99">
        <f>'[2]Toan cao cap A2'!$K14</f>
        <v>5.0999999999999996</v>
      </c>
      <c r="AH13" s="99" t="str">
        <f>'[2]Toan cao cap A2'!$L14</f>
        <v>D</v>
      </c>
      <c r="AI13" s="99">
        <f>'[2]Toan cao cap A2'!$M14</f>
        <v>1</v>
      </c>
      <c r="AJ13" s="99">
        <f>[2]SinhhocDC!$K14</f>
        <v>8.5</v>
      </c>
      <c r="AK13" s="99" t="str">
        <f>[2]SinhhocDC!$L14</f>
        <v>A</v>
      </c>
      <c r="AL13" s="99">
        <f>[2]SinhhocDC!$M14</f>
        <v>4</v>
      </c>
      <c r="AM13" s="99">
        <f>[3]TTHCM!$K14</f>
        <v>9</v>
      </c>
      <c r="AN13" s="99" t="str">
        <f>[3]TTHCM!$L14</f>
        <v>A</v>
      </c>
      <c r="AO13" s="99">
        <f>[3]TTHCM!$M14</f>
        <v>4</v>
      </c>
      <c r="AP13" s="99">
        <f>'[3]Hoa MT '!$K14</f>
        <v>8.3000000000000007</v>
      </c>
      <c r="AQ13" s="99" t="str">
        <f>'[3]Hoa MT '!$L14</f>
        <v>B</v>
      </c>
      <c r="AR13" s="99">
        <f>'[3]Hoa MT '!$M14</f>
        <v>3</v>
      </c>
      <c r="AS13" s="99">
        <f>[3]VKT!$K14</f>
        <v>6.3</v>
      </c>
      <c r="AT13" s="99" t="str">
        <f>[3]VKT!$L14</f>
        <v>C</v>
      </c>
      <c r="AU13" s="99">
        <f>[3]VKT!$M14</f>
        <v>2</v>
      </c>
      <c r="AV13" s="98">
        <v>6.9</v>
      </c>
      <c r="AW13" s="98" t="s">
        <v>67</v>
      </c>
      <c r="AX13" s="98">
        <v>2</v>
      </c>
      <c r="AY13" s="99">
        <f>'[3]Thuy luc'!$K14</f>
        <v>7.9</v>
      </c>
      <c r="AZ13" s="99" t="str">
        <f>'[3]Thuy luc'!$L14</f>
        <v>B</v>
      </c>
      <c r="BA13" s="99">
        <f>'[3]Thuy luc'!$M14</f>
        <v>3</v>
      </c>
      <c r="BB13" s="99">
        <f>'[3]QTCN 1'!$K14</f>
        <v>8.6</v>
      </c>
      <c r="BC13" s="99" t="str">
        <f>'[3]QTCN 1'!$L14</f>
        <v>A</v>
      </c>
      <c r="BD13" s="99">
        <f>'[3]QTCN 1'!$M14</f>
        <v>4</v>
      </c>
      <c r="BE13" s="99">
        <f>'[3]Toan CC A3'!$K14</f>
        <v>5.7</v>
      </c>
      <c r="BF13" s="99" t="str">
        <f>'[3]Toan CC A3'!$L14</f>
        <v>C</v>
      </c>
      <c r="BG13" s="99">
        <f>'[3]Toan CC A3'!$M14</f>
        <v>2</v>
      </c>
      <c r="BH13" s="99">
        <f>[4]ĐLCM!$K14</f>
        <v>9.1</v>
      </c>
      <c r="BI13" s="99" t="str">
        <f>[4]ĐLCM!$L14</f>
        <v>A</v>
      </c>
      <c r="BJ13" s="99">
        <f>[4]ĐLCM!$M14</f>
        <v>4</v>
      </c>
      <c r="BK13" s="99">
        <f>[4]XSTK!$K14</f>
        <v>5.9</v>
      </c>
      <c r="BL13" s="99" t="str">
        <f>[4]XSTK!$L14</f>
        <v>C</v>
      </c>
      <c r="BM13" s="99">
        <f>[4]XSTK!$M14</f>
        <v>2</v>
      </c>
      <c r="BN13" s="99">
        <f>[4]VSMT!$K14</f>
        <v>8</v>
      </c>
      <c r="BO13" s="99" t="str">
        <f>[4]VSMT!$L14</f>
        <v>B</v>
      </c>
      <c r="BP13" s="99">
        <f>[4]VSMT!$M14</f>
        <v>3</v>
      </c>
      <c r="BQ13" s="99">
        <f>[4]PPNCKH!$K14</f>
        <v>9.5</v>
      </c>
      <c r="BR13" s="99" t="str">
        <f>[4]PPNCKH!$L14</f>
        <v>A</v>
      </c>
      <c r="BS13" s="99">
        <f>[4]PPNCKH!$M14</f>
        <v>4</v>
      </c>
      <c r="BT13" s="100">
        <f>[4]BTDD!$K14</f>
        <v>9.1</v>
      </c>
      <c r="BU13" s="99" t="str">
        <f>[4]BTDD!$L14</f>
        <v>A</v>
      </c>
      <c r="BV13" s="99">
        <f>[4]BTDD!$M14</f>
        <v>4</v>
      </c>
      <c r="BW13" s="99">
        <f>'[4]QTCNMT 2'!$K14</f>
        <v>8.4</v>
      </c>
      <c r="BX13" s="99" t="str">
        <f>'[4]QTCNMT 2'!$L14</f>
        <v>B</v>
      </c>
      <c r="BY13" s="99">
        <f>'[4]QTCNMT 2'!$M14</f>
        <v>3</v>
      </c>
      <c r="BZ13" s="99">
        <f>[4]QLXLCTR!$K14</f>
        <v>7.9</v>
      </c>
      <c r="CA13" s="99" t="str">
        <f>[4]QLXLCTR!$L14</f>
        <v>B</v>
      </c>
      <c r="CB13" s="99">
        <f>[4]QLXLCTR!$M14</f>
        <v>3</v>
      </c>
      <c r="CC13" s="99">
        <f>[5]QTHLHH!$K14</f>
        <v>8.4</v>
      </c>
      <c r="CD13" s="99" t="str">
        <f>[5]QTHLHH!$L14</f>
        <v>B</v>
      </c>
      <c r="CE13" s="99">
        <f>[5]QTHLHH!$M14</f>
        <v>3</v>
      </c>
      <c r="CF13" s="99">
        <f>[5]QTSH!$K14</f>
        <v>8.1</v>
      </c>
      <c r="CG13" s="99" t="str">
        <f>[5]QTSH!$L14</f>
        <v>B</v>
      </c>
      <c r="CH13" s="99">
        <f>[5]QTSH!$M14</f>
        <v>3</v>
      </c>
      <c r="CI13" s="99">
        <f>'[5]TTTKCTXLN&amp;NT'!$K14</f>
        <v>8.1999999999999993</v>
      </c>
      <c r="CJ13" s="99" t="str">
        <f>'[5]TTTKCTXLN&amp;NT'!$L14</f>
        <v>B</v>
      </c>
      <c r="CK13" s="99">
        <f>'[5]TTTKCTXLN&amp;NT'!$M14</f>
        <v>3</v>
      </c>
      <c r="CL13" s="99">
        <f>[5]TACN!$K14</f>
        <v>8.3000000000000007</v>
      </c>
      <c r="CM13" s="99" t="str">
        <f>[5]TACN!$L14</f>
        <v>B</v>
      </c>
      <c r="CN13" s="99">
        <f>[5]TACN!$M14</f>
        <v>3</v>
      </c>
      <c r="CO13" s="99">
        <f>'[5]L&amp;CSMT'!$K14</f>
        <v>8.9</v>
      </c>
      <c r="CP13" s="99" t="str">
        <f>'[5]L&amp;CSMT'!$L14</f>
        <v>A</v>
      </c>
      <c r="CQ13" s="99">
        <f>'[5]L&amp;CSMT'!$M14</f>
        <v>4</v>
      </c>
      <c r="CR13" s="99">
        <f>'[5]CNXLKT,TO'!$K14</f>
        <v>7.8</v>
      </c>
      <c r="CS13" s="99" t="str">
        <f>'[5]CNXLKT,TO'!$L14</f>
        <v>B</v>
      </c>
      <c r="CT13" s="99">
        <f>'[5]CNXLKT,TO'!$M14</f>
        <v>3</v>
      </c>
      <c r="CU13" s="99">
        <f>[5]DHMT!$K14</f>
        <v>7.5</v>
      </c>
      <c r="CV13" s="99" t="str">
        <f>[5]DHMT!$L14</f>
        <v>B</v>
      </c>
      <c r="CW13" s="99">
        <f>[5]DHMT!$M14</f>
        <v>3</v>
      </c>
      <c r="CX13" s="99">
        <f>'[6]QLMT&amp;TQTT'!$K14</f>
        <v>8.9</v>
      </c>
      <c r="CY13" s="99" t="str">
        <f>'[6]QLMT&amp;TQTT'!$L14</f>
        <v>A</v>
      </c>
      <c r="CZ13" s="99">
        <f>'[6]QLMT&amp;TQTT'!$M14</f>
        <v>4</v>
      </c>
      <c r="DA13" s="99">
        <f>[6]ĐTM!$K14</f>
        <v>9.1999999999999993</v>
      </c>
      <c r="DB13" s="99" t="str">
        <f>[6]ĐTM!$L14</f>
        <v>A</v>
      </c>
      <c r="DC13" s="99">
        <f>[6]ĐTM!$M14</f>
        <v>4</v>
      </c>
      <c r="DD13" s="99">
        <f>[6]QTDAMT!$K14</f>
        <v>7</v>
      </c>
      <c r="DE13" s="99" t="str">
        <f>[6]QTDAMT!$L14</f>
        <v>B</v>
      </c>
      <c r="DF13" s="99">
        <f>[6]QTDAMT!$M14</f>
        <v>3</v>
      </c>
      <c r="DG13" s="99">
        <f>[6]STBVD!$K14</f>
        <v>8.6999999999999993</v>
      </c>
      <c r="DH13" s="99" t="str">
        <f>[6]STBVD!$L14</f>
        <v>A</v>
      </c>
      <c r="DI13" s="99">
        <f>[6]STBVD!$M14</f>
        <v>4</v>
      </c>
      <c r="DJ13" s="99">
        <f>[6]KTHTCTN!$K14</f>
        <v>6.4</v>
      </c>
      <c r="DK13" s="99" t="str">
        <f>[6]KTHTCTN!$L14</f>
        <v>C</v>
      </c>
      <c r="DL13" s="99">
        <f>[6]KTHTCTN!$M14</f>
        <v>2</v>
      </c>
      <c r="DM13" s="99">
        <f>[6]CNXLNC!$K14</f>
        <v>7.7</v>
      </c>
      <c r="DN13" s="99" t="str">
        <f>[6]CNXLNC!$L14</f>
        <v>B</v>
      </c>
      <c r="DO13" s="99">
        <f>[6]CNXLNC!$M14</f>
        <v>3</v>
      </c>
      <c r="DP13" s="99">
        <f>[6]TTCN!$G14</f>
        <v>8.5</v>
      </c>
      <c r="DQ13" s="99" t="str">
        <f>[6]TTCN!$H14</f>
        <v>A</v>
      </c>
      <c r="DR13" s="99">
        <f>[6]TTCN!$I14</f>
        <v>4</v>
      </c>
      <c r="DS13" s="99">
        <f>[6]TKUD!$K14</f>
        <v>7.9</v>
      </c>
      <c r="DT13" s="99" t="str">
        <f>[6]TKUD!$L14</f>
        <v>B</v>
      </c>
      <c r="DU13" s="99">
        <f>[6]TKUD!$M14</f>
        <v>3</v>
      </c>
      <c r="DV13" s="99">
        <f>[7]QTMT!$K14</f>
        <v>7.2</v>
      </c>
      <c r="DW13" s="99" t="str">
        <f>[7]QTMT!$L14</f>
        <v>B</v>
      </c>
      <c r="DX13" s="99">
        <f>[7]QTMT!$M14</f>
        <v>3</v>
      </c>
      <c r="DY13" s="99">
        <f>[7]ÔNTO!$K14</f>
        <v>9.5</v>
      </c>
      <c r="DZ13" s="99" t="str">
        <f>[7]ÔNTO!$L14</f>
        <v>A</v>
      </c>
      <c r="EA13" s="99">
        <f>[7]ÔNTO!$M14</f>
        <v>4</v>
      </c>
      <c r="EB13" s="99">
        <f>'[7]CN XLNT'!$K14</f>
        <v>8.6</v>
      </c>
      <c r="EC13" s="99" t="str">
        <f>'[7]CN XLNT'!$L14</f>
        <v>A</v>
      </c>
      <c r="ED13" s="99">
        <f>'[7]CN XLNT'!$M14</f>
        <v>4</v>
      </c>
      <c r="EE13" s="99">
        <f>[7]STH!$K14</f>
        <v>9</v>
      </c>
      <c r="EF13" s="99" t="str">
        <f>[7]STH!$L14</f>
        <v>A</v>
      </c>
      <c r="EG13" s="99">
        <f>[7]STH!$M14</f>
        <v>4</v>
      </c>
      <c r="EH13" s="99">
        <f>'[7]PTMT&amp;TH'!$K14</f>
        <v>6.8</v>
      </c>
      <c r="EI13" s="99" t="str">
        <f>'[7]PTMT&amp;TH'!$L14</f>
        <v>C</v>
      </c>
      <c r="EJ13" s="99">
        <f>'[7]PTMT&amp;TH'!$M14</f>
        <v>2</v>
      </c>
      <c r="EK13" s="99">
        <f>[7]TTKS!$G14</f>
        <v>8.6999999999999993</v>
      </c>
      <c r="EL13" s="99" t="str">
        <f>[7]TTKS!$H14</f>
        <v>A</v>
      </c>
      <c r="EM13" s="99">
        <f>[7]TTKS!$I14</f>
        <v>4</v>
      </c>
      <c r="EN13" s="99">
        <f>[7]TTTN!$G14</f>
        <v>8.6999999999999993</v>
      </c>
      <c r="EO13" s="99" t="str">
        <f>[7]TTTN!$H14</f>
        <v>A</v>
      </c>
      <c r="EP13" s="99">
        <f>[7]TTTN!$I14</f>
        <v>4</v>
      </c>
      <c r="EQ13" s="99">
        <v>8.5</v>
      </c>
      <c r="ER13" s="99" t="s">
        <v>72</v>
      </c>
      <c r="ES13" s="99">
        <v>4</v>
      </c>
      <c r="ET13" s="30">
        <f t="shared" si="0"/>
        <v>3.09</v>
      </c>
      <c r="EU13" s="31">
        <f t="shared" si="1"/>
        <v>7.82</v>
      </c>
      <c r="EV13" s="32" t="str">
        <f t="shared" si="2"/>
        <v>Khá</v>
      </c>
      <c r="EW13" s="3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</row>
    <row r="14" spans="1:178" s="24" customFormat="1" ht="24.95" customHeight="1" x14ac:dyDescent="0.25">
      <c r="A14" s="25">
        <v>6</v>
      </c>
      <c r="B14" s="34" t="s">
        <v>86</v>
      </c>
      <c r="C14" s="35" t="s">
        <v>87</v>
      </c>
      <c r="D14" s="36" t="s">
        <v>88</v>
      </c>
      <c r="E14" s="37" t="s">
        <v>89</v>
      </c>
      <c r="F14" s="97">
        <f>'[1]Phap luat'!$K15</f>
        <v>5.9</v>
      </c>
      <c r="G14" s="97" t="str">
        <f>'[1]Phap luat'!$L15</f>
        <v>C</v>
      </c>
      <c r="H14" s="97">
        <f>'[1]Phap luat'!$M15</f>
        <v>2</v>
      </c>
      <c r="I14" s="97">
        <f>'[1]Hoa DC'!$K15</f>
        <v>8.3000000000000007</v>
      </c>
      <c r="J14" s="97" t="str">
        <f>'[1]Hoa DC'!$L15</f>
        <v>B</v>
      </c>
      <c r="K14" s="97">
        <f>'[1]Hoa DC'!$M15</f>
        <v>3</v>
      </c>
      <c r="L14" s="99">
        <f>'[1]Toan cao cap A1'!$K15</f>
        <v>7.5</v>
      </c>
      <c r="M14" s="99" t="str">
        <f>'[1]Toan cao cap A1'!$L15</f>
        <v>B</v>
      </c>
      <c r="N14" s="99">
        <f>'[1]Toan cao cap A1'!$M15</f>
        <v>3</v>
      </c>
      <c r="O14" s="99">
        <f>'[1]Nguyen ly 1'!$K15</f>
        <v>4.4000000000000004</v>
      </c>
      <c r="P14" s="99" t="str">
        <f>'[1]Nguyen ly 1'!$L15</f>
        <v>D</v>
      </c>
      <c r="Q14" s="99">
        <f>'[1]Nguyen ly 1'!$M15</f>
        <v>1</v>
      </c>
      <c r="R14" s="99">
        <f>[1]KHMT!$K15</f>
        <v>8.5</v>
      </c>
      <c r="S14" s="99" t="str">
        <f>[1]KHMT!$L15</f>
        <v>A</v>
      </c>
      <c r="T14" s="99">
        <f>[1]KHMT!$M15</f>
        <v>4</v>
      </c>
      <c r="U14" s="99">
        <f>'[1]Vat ly đc'!$K15</f>
        <v>8.1999999999999993</v>
      </c>
      <c r="V14" s="99" t="str">
        <f>'[1]Vat ly đc'!$L15</f>
        <v>B</v>
      </c>
      <c r="W14" s="99">
        <f>'[1]Vat ly đc'!$M15</f>
        <v>3</v>
      </c>
      <c r="X14" s="99">
        <f>[2]tinhocDC!$K15</f>
        <v>7.7</v>
      </c>
      <c r="Y14" s="99" t="str">
        <f>[2]tinhocDC!$L15</f>
        <v>B</v>
      </c>
      <c r="Z14" s="99">
        <f>[2]tinhocDC!$M15</f>
        <v>3</v>
      </c>
      <c r="AA14" s="99">
        <f>'[2]Hinh hoc HH'!$K15</f>
        <v>6.3</v>
      </c>
      <c r="AB14" s="99" t="str">
        <f>'[2]Hinh hoc HH'!$L15</f>
        <v>C</v>
      </c>
      <c r="AC14" s="99">
        <f>'[2]Hinh hoc HH'!$M15</f>
        <v>2</v>
      </c>
      <c r="AD14" s="99">
        <f>'[2]Nguyen ly 2'!$K15</f>
        <v>6.3</v>
      </c>
      <c r="AE14" s="99" t="str">
        <f>'[2]Nguyen ly 2'!$L15</f>
        <v>C</v>
      </c>
      <c r="AF14" s="99">
        <f>'[2]Nguyen ly 2'!$M15</f>
        <v>2</v>
      </c>
      <c r="AG14" s="99">
        <f>'[2]Toan cao cap A2'!$K15</f>
        <v>7</v>
      </c>
      <c r="AH14" s="99" t="str">
        <f>'[2]Toan cao cap A2'!$L15</f>
        <v>B</v>
      </c>
      <c r="AI14" s="99">
        <f>'[2]Toan cao cap A2'!$M15</f>
        <v>3</v>
      </c>
      <c r="AJ14" s="99">
        <f>[2]SinhhocDC!$K15</f>
        <v>9.1</v>
      </c>
      <c r="AK14" s="99" t="str">
        <f>[2]SinhhocDC!$L15</f>
        <v>A</v>
      </c>
      <c r="AL14" s="99">
        <f>[2]SinhhocDC!$M15</f>
        <v>4</v>
      </c>
      <c r="AM14" s="99">
        <f>[3]TTHCM!$K15</f>
        <v>9</v>
      </c>
      <c r="AN14" s="99" t="str">
        <f>[3]TTHCM!$L15</f>
        <v>A</v>
      </c>
      <c r="AO14" s="99">
        <f>[3]TTHCM!$M15</f>
        <v>4</v>
      </c>
      <c r="AP14" s="99">
        <f>'[3]Hoa MT '!$K15</f>
        <v>8.1</v>
      </c>
      <c r="AQ14" s="99" t="str">
        <f>'[3]Hoa MT '!$L15</f>
        <v>B</v>
      </c>
      <c r="AR14" s="99">
        <f>'[3]Hoa MT '!$M15</f>
        <v>3</v>
      </c>
      <c r="AS14" s="99">
        <f>[3]VKT!$K15</f>
        <v>7.6</v>
      </c>
      <c r="AT14" s="99" t="str">
        <f>[3]VKT!$L15</f>
        <v>B</v>
      </c>
      <c r="AU14" s="99">
        <f>[3]VKT!$M15</f>
        <v>3</v>
      </c>
      <c r="AV14" s="99">
        <f>'[3]Hoa PT'!$K15</f>
        <v>7.3</v>
      </c>
      <c r="AW14" s="99" t="str">
        <f>'[3]Hoa PT'!$L15</f>
        <v>B</v>
      </c>
      <c r="AX14" s="99">
        <f>'[3]Hoa PT'!$M15</f>
        <v>3</v>
      </c>
      <c r="AY14" s="99">
        <f>'[3]Thuy luc'!$K15</f>
        <v>9.6999999999999993</v>
      </c>
      <c r="AZ14" s="99" t="str">
        <f>'[3]Thuy luc'!$L15</f>
        <v>A</v>
      </c>
      <c r="BA14" s="99">
        <f>'[3]Thuy luc'!$M15</f>
        <v>4</v>
      </c>
      <c r="BB14" s="99">
        <f>'[3]QTCN 1'!$K15</f>
        <v>8.1</v>
      </c>
      <c r="BC14" s="99" t="str">
        <f>'[3]QTCN 1'!$L15</f>
        <v>B</v>
      </c>
      <c r="BD14" s="99">
        <f>'[3]QTCN 1'!$M15</f>
        <v>3</v>
      </c>
      <c r="BE14" s="99">
        <f>'[3]Toan CC A3'!$K15</f>
        <v>9.4</v>
      </c>
      <c r="BF14" s="99" t="str">
        <f>'[3]Toan CC A3'!$L15</f>
        <v>A</v>
      </c>
      <c r="BG14" s="99">
        <f>'[3]Toan CC A3'!$M15</f>
        <v>4</v>
      </c>
      <c r="BH14" s="99">
        <f>[4]ĐLCM!$K15</f>
        <v>7.2</v>
      </c>
      <c r="BI14" s="99" t="str">
        <f>[4]ĐLCM!$L15</f>
        <v>B</v>
      </c>
      <c r="BJ14" s="99">
        <f>[4]ĐLCM!$M15</f>
        <v>3</v>
      </c>
      <c r="BK14" s="99">
        <f>[4]XSTK!$K15</f>
        <v>6.7</v>
      </c>
      <c r="BL14" s="99" t="str">
        <f>[4]XSTK!$L15</f>
        <v>C</v>
      </c>
      <c r="BM14" s="99">
        <f>[4]XSTK!$M15</f>
        <v>2</v>
      </c>
      <c r="BN14" s="99">
        <f>[4]VSMT!$K15</f>
        <v>7.9</v>
      </c>
      <c r="BO14" s="99" t="str">
        <f>[4]VSMT!$L15</f>
        <v>B</v>
      </c>
      <c r="BP14" s="99">
        <f>[4]VSMT!$M15</f>
        <v>3</v>
      </c>
      <c r="BQ14" s="99">
        <f>[4]PPNCKH!$K15</f>
        <v>9.1</v>
      </c>
      <c r="BR14" s="99" t="str">
        <f>[4]PPNCKH!$L15</f>
        <v>A</v>
      </c>
      <c r="BS14" s="99">
        <f>[4]PPNCKH!$M15</f>
        <v>4</v>
      </c>
      <c r="BT14" s="100">
        <f>[4]BTDD!$K15</f>
        <v>7</v>
      </c>
      <c r="BU14" s="99" t="str">
        <f>[4]BTDD!$L15</f>
        <v>B</v>
      </c>
      <c r="BV14" s="99">
        <f>[4]BTDD!$M15</f>
        <v>3</v>
      </c>
      <c r="BW14" s="99">
        <f>'[4]QTCNMT 2'!$K15</f>
        <v>8.4</v>
      </c>
      <c r="BX14" s="99" t="str">
        <f>'[4]QTCNMT 2'!$L15</f>
        <v>B</v>
      </c>
      <c r="BY14" s="99">
        <f>'[4]QTCNMT 2'!$M15</f>
        <v>3</v>
      </c>
      <c r="BZ14" s="99">
        <f>[4]QLXLCTR!$K15</f>
        <v>8</v>
      </c>
      <c r="CA14" s="99" t="str">
        <f>[4]QLXLCTR!$L15</f>
        <v>B</v>
      </c>
      <c r="CB14" s="99">
        <f>[4]QLXLCTR!$M15</f>
        <v>3</v>
      </c>
      <c r="CC14" s="99">
        <f>[5]QTHLHH!$K15</f>
        <v>8.1999999999999993</v>
      </c>
      <c r="CD14" s="99" t="str">
        <f>[5]QTHLHH!$L15</f>
        <v>B</v>
      </c>
      <c r="CE14" s="99">
        <f>[5]QTHLHH!$M15</f>
        <v>3</v>
      </c>
      <c r="CF14" s="99">
        <f>[5]QTSH!$K15</f>
        <v>9.4</v>
      </c>
      <c r="CG14" s="99" t="str">
        <f>[5]QTSH!$L15</f>
        <v>A</v>
      </c>
      <c r="CH14" s="99">
        <f>[5]QTSH!$M15</f>
        <v>4</v>
      </c>
      <c r="CI14" s="99">
        <f>'[5]TTTKCTXLN&amp;NT'!$K15</f>
        <v>8.8000000000000007</v>
      </c>
      <c r="CJ14" s="99" t="str">
        <f>'[5]TTTKCTXLN&amp;NT'!$L15</f>
        <v>A</v>
      </c>
      <c r="CK14" s="99">
        <f>'[5]TTTKCTXLN&amp;NT'!$M15</f>
        <v>4</v>
      </c>
      <c r="CL14" s="99">
        <f>[5]TACN!$K15</f>
        <v>8.3000000000000007</v>
      </c>
      <c r="CM14" s="99" t="str">
        <f>[5]TACN!$L15</f>
        <v>B</v>
      </c>
      <c r="CN14" s="99">
        <f>[5]TACN!$M15</f>
        <v>3</v>
      </c>
      <c r="CO14" s="99">
        <f>'[5]L&amp;CSMT'!$K15</f>
        <v>8.5</v>
      </c>
      <c r="CP14" s="99" t="str">
        <f>'[5]L&amp;CSMT'!$L15</f>
        <v>A</v>
      </c>
      <c r="CQ14" s="99">
        <f>'[5]L&amp;CSMT'!$M15</f>
        <v>4</v>
      </c>
      <c r="CR14" s="99">
        <f>'[5]CNXLKT,TO'!$K15</f>
        <v>6.3</v>
      </c>
      <c r="CS14" s="99" t="str">
        <f>'[5]CNXLKT,TO'!$L15</f>
        <v>C</v>
      </c>
      <c r="CT14" s="99">
        <f>'[5]CNXLKT,TO'!$M15</f>
        <v>2</v>
      </c>
      <c r="CU14" s="99">
        <f>[5]DHMT!$K15</f>
        <v>7.9</v>
      </c>
      <c r="CV14" s="99" t="str">
        <f>[5]DHMT!$L15</f>
        <v>B</v>
      </c>
      <c r="CW14" s="99">
        <f>[5]DHMT!$M15</f>
        <v>3</v>
      </c>
      <c r="CX14" s="99">
        <f>'[6]QLMT&amp;TQTT'!$K15</f>
        <v>8.8000000000000007</v>
      </c>
      <c r="CY14" s="99" t="str">
        <f>'[6]QLMT&amp;TQTT'!$L15</f>
        <v>A</v>
      </c>
      <c r="CZ14" s="99">
        <f>'[6]QLMT&amp;TQTT'!$M15</f>
        <v>4</v>
      </c>
      <c r="DA14" s="99">
        <f>[6]ĐTM!$K15</f>
        <v>8.9</v>
      </c>
      <c r="DB14" s="99" t="str">
        <f>[6]ĐTM!$L15</f>
        <v>A</v>
      </c>
      <c r="DC14" s="99">
        <f>[6]ĐTM!$M15</f>
        <v>4</v>
      </c>
      <c r="DD14" s="99">
        <f>[6]QTDAMT!$K15</f>
        <v>7.8</v>
      </c>
      <c r="DE14" s="99" t="str">
        <f>[6]QTDAMT!$L15</f>
        <v>B</v>
      </c>
      <c r="DF14" s="99">
        <f>[6]QTDAMT!$M15</f>
        <v>3</v>
      </c>
      <c r="DG14" s="99">
        <f>[6]STBVD!$K15</f>
        <v>9.1999999999999993</v>
      </c>
      <c r="DH14" s="99" t="str">
        <f>[6]STBVD!$L15</f>
        <v>A</v>
      </c>
      <c r="DI14" s="99">
        <f>[6]STBVD!$M15</f>
        <v>4</v>
      </c>
      <c r="DJ14" s="99">
        <f>[6]KTHTCTN!$K15</f>
        <v>6.4</v>
      </c>
      <c r="DK14" s="99" t="str">
        <f>[6]KTHTCTN!$L15</f>
        <v>C</v>
      </c>
      <c r="DL14" s="99">
        <f>[6]KTHTCTN!$M15</f>
        <v>2</v>
      </c>
      <c r="DM14" s="99">
        <f>[6]CNXLNC!$K15</f>
        <v>8.3000000000000007</v>
      </c>
      <c r="DN14" s="99" t="str">
        <f>[6]CNXLNC!$L15</f>
        <v>B</v>
      </c>
      <c r="DO14" s="99">
        <f>[6]CNXLNC!$M15</f>
        <v>3</v>
      </c>
      <c r="DP14" s="99">
        <f>[6]TTCN!$G15</f>
        <v>9.1999999999999993</v>
      </c>
      <c r="DQ14" s="99" t="str">
        <f>[6]TTCN!$H15</f>
        <v>A</v>
      </c>
      <c r="DR14" s="99">
        <f>[6]TTCN!$I15</f>
        <v>4</v>
      </c>
      <c r="DS14" s="99">
        <f>[6]TKUD!$K15</f>
        <v>5.8</v>
      </c>
      <c r="DT14" s="99" t="str">
        <f>[6]TKUD!$L15</f>
        <v>C</v>
      </c>
      <c r="DU14" s="99">
        <f>[6]TKUD!$M15</f>
        <v>2</v>
      </c>
      <c r="DV14" s="99">
        <f>[7]QTMT!$K15</f>
        <v>8.1</v>
      </c>
      <c r="DW14" s="99" t="str">
        <f>[7]QTMT!$L15</f>
        <v>B</v>
      </c>
      <c r="DX14" s="99">
        <f>[7]QTMT!$M15</f>
        <v>3</v>
      </c>
      <c r="DY14" s="99">
        <f>[7]ÔNTO!$K15</f>
        <v>9.3000000000000007</v>
      </c>
      <c r="DZ14" s="99" t="str">
        <f>[7]ÔNTO!$L15</f>
        <v>A</v>
      </c>
      <c r="EA14" s="99">
        <f>[7]ÔNTO!$M15</f>
        <v>4</v>
      </c>
      <c r="EB14" s="99">
        <f>'[7]CN XLNT'!$K15</f>
        <v>8.9</v>
      </c>
      <c r="EC14" s="99" t="str">
        <f>'[7]CN XLNT'!$L15</f>
        <v>A</v>
      </c>
      <c r="ED14" s="99">
        <f>'[7]CN XLNT'!$M15</f>
        <v>4</v>
      </c>
      <c r="EE14" s="99">
        <f>[7]STH!$K15</f>
        <v>8.9</v>
      </c>
      <c r="EF14" s="99" t="str">
        <f>[7]STH!$L15</f>
        <v>A</v>
      </c>
      <c r="EG14" s="99">
        <f>[7]STH!$M15</f>
        <v>4</v>
      </c>
      <c r="EH14" s="99">
        <f>'[7]PTMT&amp;TH'!$K15</f>
        <v>7.4</v>
      </c>
      <c r="EI14" s="99" t="str">
        <f>'[7]PTMT&amp;TH'!$L15</f>
        <v>B</v>
      </c>
      <c r="EJ14" s="99">
        <f>'[7]PTMT&amp;TH'!$M15</f>
        <v>3</v>
      </c>
      <c r="EK14" s="99">
        <f>[7]TTKS!$G15</f>
        <v>8.8000000000000007</v>
      </c>
      <c r="EL14" s="99" t="str">
        <f>[7]TTKS!$H15</f>
        <v>A</v>
      </c>
      <c r="EM14" s="99">
        <f>[7]TTKS!$I15</f>
        <v>4</v>
      </c>
      <c r="EN14" s="99">
        <f>[7]TTTN!$G15</f>
        <v>8.8000000000000007</v>
      </c>
      <c r="EO14" s="99" t="str">
        <f>[7]TTTN!$H15</f>
        <v>A</v>
      </c>
      <c r="EP14" s="99">
        <f>[7]TTTN!$I15</f>
        <v>4</v>
      </c>
      <c r="EQ14" s="99">
        <v>8.8000000000000007</v>
      </c>
      <c r="ER14" s="99" t="s">
        <v>72</v>
      </c>
      <c r="ES14" s="99">
        <v>4</v>
      </c>
      <c r="ET14" s="30">
        <f t="shared" si="0"/>
        <v>3.22</v>
      </c>
      <c r="EU14" s="31">
        <f t="shared" si="1"/>
        <v>7.99</v>
      </c>
      <c r="EV14" s="32" t="str">
        <f t="shared" si="2"/>
        <v>Giỏi</v>
      </c>
      <c r="EW14" s="3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</row>
    <row r="15" spans="1:178" x14ac:dyDescent="0.25">
      <c r="A15" s="38"/>
      <c r="B15" s="39" t="s">
        <v>92</v>
      </c>
      <c r="C15" s="39"/>
      <c r="D15" s="39"/>
      <c r="E15" s="39"/>
      <c r="F15" s="40"/>
      <c r="G15" s="40"/>
      <c r="H15" s="40"/>
      <c r="I15" s="40"/>
      <c r="J15" s="40"/>
      <c r="K15" s="40"/>
      <c r="L15" s="41"/>
      <c r="M15" s="41"/>
      <c r="N15" s="41"/>
      <c r="O15" s="40"/>
      <c r="P15" s="40"/>
      <c r="Q15" s="40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1"/>
      <c r="AT15" s="41"/>
      <c r="AU15" s="41"/>
      <c r="AV15" s="42"/>
      <c r="AW15" s="42"/>
      <c r="AX15" s="42"/>
      <c r="AY15" s="41"/>
      <c r="AZ15" s="41"/>
      <c r="BA15" s="41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1"/>
      <c r="BO15" s="41"/>
      <c r="BP15" s="41"/>
      <c r="BQ15" s="42"/>
      <c r="BR15" s="42"/>
      <c r="BS15" s="42"/>
      <c r="BT15" s="43"/>
      <c r="BU15" s="44"/>
      <c r="BV15" s="44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1"/>
      <c r="CJ15" s="41"/>
      <c r="CK15" s="41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5"/>
      <c r="DL15" s="42"/>
      <c r="DM15" s="42"/>
      <c r="DN15" s="45"/>
      <c r="DO15" s="42"/>
      <c r="DP15" s="42"/>
      <c r="DQ15" s="45"/>
      <c r="DR15" s="46"/>
      <c r="DS15" s="46"/>
      <c r="DT15" s="45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7"/>
      <c r="EU15" s="48"/>
      <c r="EV15" s="49"/>
      <c r="EW15" s="50"/>
    </row>
  </sheetData>
  <mergeCells count="116">
    <mergeCell ref="EH5:ES5"/>
    <mergeCell ref="ET5:EU6"/>
    <mergeCell ref="EV5:EV8"/>
    <mergeCell ref="EW5:EW8"/>
    <mergeCell ref="EQ6:ES6"/>
    <mergeCell ref="EQ7:ES7"/>
    <mergeCell ref="ET7:EU7"/>
    <mergeCell ref="A1:D1"/>
    <mergeCell ref="F1:T1"/>
    <mergeCell ref="A2:D2"/>
    <mergeCell ref="F2:T2"/>
    <mergeCell ref="F3:T3"/>
    <mergeCell ref="A5:A8"/>
    <mergeCell ref="B5:B8"/>
    <mergeCell ref="C5:D8"/>
    <mergeCell ref="E5:E8"/>
    <mergeCell ref="F5:W5"/>
    <mergeCell ref="X5:AU5"/>
    <mergeCell ref="AG6:AI6"/>
    <mergeCell ref="AJ6:AL6"/>
    <mergeCell ref="AM6:AO6"/>
    <mergeCell ref="AP6:AR6"/>
    <mergeCell ref="F6:H6"/>
    <mergeCell ref="I6:K6"/>
    <mergeCell ref="L6:N6"/>
    <mergeCell ref="O6:Q6"/>
    <mergeCell ref="R6:T6"/>
    <mergeCell ref="U6:W6"/>
    <mergeCell ref="X6:Z6"/>
    <mergeCell ref="AV5:BS5"/>
    <mergeCell ref="BT5:CN5"/>
    <mergeCell ref="CO5:DI5"/>
    <mergeCell ref="DJ5:EG5"/>
    <mergeCell ref="EN6:EP6"/>
    <mergeCell ref="F7:H7"/>
    <mergeCell ref="I7:K7"/>
    <mergeCell ref="L7:N7"/>
    <mergeCell ref="O7:Q7"/>
    <mergeCell ref="R7:T7"/>
    <mergeCell ref="U7:W7"/>
    <mergeCell ref="DM6:DO6"/>
    <mergeCell ref="DP6:DR6"/>
    <mergeCell ref="DS6:DU6"/>
    <mergeCell ref="DV6:DX6"/>
    <mergeCell ref="DY6:EA6"/>
    <mergeCell ref="EB6:ED6"/>
    <mergeCell ref="CU6:CW6"/>
    <mergeCell ref="CX6:CZ6"/>
    <mergeCell ref="DA6:DC6"/>
    <mergeCell ref="DD6:DF6"/>
    <mergeCell ref="DG6:DI6"/>
    <mergeCell ref="DJ6:DL6"/>
    <mergeCell ref="CC6:CE6"/>
    <mergeCell ref="CF6:CH6"/>
    <mergeCell ref="CI6:CK6"/>
    <mergeCell ref="CL6:CN6"/>
    <mergeCell ref="CO6:CQ6"/>
    <mergeCell ref="X7:Z7"/>
    <mergeCell ref="AA7:AC7"/>
    <mergeCell ref="AD7:AF7"/>
    <mergeCell ref="AG7:AI7"/>
    <mergeCell ref="AJ7:AL7"/>
    <mergeCell ref="AM7:AO7"/>
    <mergeCell ref="EE6:EG6"/>
    <mergeCell ref="EH6:EJ6"/>
    <mergeCell ref="EK6:EM6"/>
    <mergeCell ref="CR6:CT6"/>
    <mergeCell ref="BK6:BM6"/>
    <mergeCell ref="BN6:BP6"/>
    <mergeCell ref="BQ6:BS6"/>
    <mergeCell ref="BT6:BV6"/>
    <mergeCell ref="BW6:BY6"/>
    <mergeCell ref="BZ6:CB6"/>
    <mergeCell ref="AS6:AU6"/>
    <mergeCell ref="AV6:AX6"/>
    <mergeCell ref="AY6:BA6"/>
    <mergeCell ref="BB6:BD6"/>
    <mergeCell ref="BE6:BG6"/>
    <mergeCell ref="BH6:BJ6"/>
    <mergeCell ref="AA6:AC6"/>
    <mergeCell ref="AD6:AF6"/>
    <mergeCell ref="BH7:BJ7"/>
    <mergeCell ref="BK7:BM7"/>
    <mergeCell ref="BN7:BP7"/>
    <mergeCell ref="BQ7:BS7"/>
    <mergeCell ref="BT7:BV7"/>
    <mergeCell ref="BW7:BY7"/>
    <mergeCell ref="AP7:AR7"/>
    <mergeCell ref="AS7:AU7"/>
    <mergeCell ref="AV7:AX7"/>
    <mergeCell ref="AY7:BA7"/>
    <mergeCell ref="BB7:BD7"/>
    <mergeCell ref="BE7:BG7"/>
    <mergeCell ref="CR7:CT7"/>
    <mergeCell ref="CU7:CW7"/>
    <mergeCell ref="CX7:CZ7"/>
    <mergeCell ref="DA7:DC7"/>
    <mergeCell ref="DD7:DF7"/>
    <mergeCell ref="DG7:DI7"/>
    <mergeCell ref="BZ7:CB7"/>
    <mergeCell ref="CC7:CE7"/>
    <mergeCell ref="CF7:CH7"/>
    <mergeCell ref="CI7:CK7"/>
    <mergeCell ref="CL7:CN7"/>
    <mergeCell ref="CO7:CQ7"/>
    <mergeCell ref="EB7:ED7"/>
    <mergeCell ref="EE7:EG7"/>
    <mergeCell ref="EH7:EJ7"/>
    <mergeCell ref="EK7:EM7"/>
    <mergeCell ref="EN7:EP7"/>
    <mergeCell ref="DJ7:DL7"/>
    <mergeCell ref="DM7:DO7"/>
    <mergeCell ref="DP7:DR7"/>
    <mergeCell ref="DS7:DU7"/>
    <mergeCell ref="DV7:DX7"/>
    <mergeCell ref="DY7:EA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dhhqt</dc:creator>
  <cp:lastModifiedBy>dhhqt</cp:lastModifiedBy>
  <dcterms:created xsi:type="dcterms:W3CDTF">2019-05-21T08:54:17Z</dcterms:created>
  <dcterms:modified xsi:type="dcterms:W3CDTF">2019-06-04T01:50:22Z</dcterms:modified>
</cp:coreProperties>
</file>