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activeTab="6"/>
  </bookViews>
  <sheets>
    <sheet name="PĐNMD" sheetId="1" r:id="rId1"/>
    <sheet name="PĐTBA" sheetId="2" r:id="rId2"/>
    <sheet name="TTCN" sheetId="3" r:id="rId3"/>
    <sheet name="ĐA TBA" sheetId="4" r:id="rId4"/>
    <sheet name="GTMD" sheetId="5" r:id="rId5"/>
    <sheet name="VLĐ" sheetId="6" r:id="rId6"/>
    <sheet name="ĐLCM" sheetId="7" r:id="rId7"/>
  </sheets>
  <definedNames/>
  <calcPr fullCalcOnLoad="1"/>
</workbook>
</file>

<file path=xl/sharedStrings.xml><?xml version="1.0" encoding="utf-8"?>
<sst xmlns="http://schemas.openxmlformats.org/spreadsheetml/2006/main" count="322" uniqueCount="65">
  <si>
    <t>STT</t>
  </si>
  <si>
    <t>ĐẠI HỌC HUẾ</t>
  </si>
  <si>
    <t>PHÂN HIỆU ĐHH TẠI QUẢNG TRỊ</t>
  </si>
  <si>
    <t>MÃ SV</t>
  </si>
  <si>
    <t>HỌ VÀ TÊN</t>
  </si>
  <si>
    <t>NGÀY
 SINH</t>
  </si>
  <si>
    <t>ĐIỂM CHỮ</t>
  </si>
  <si>
    <t>BẢNG GHI ĐIỂM</t>
  </si>
  <si>
    <t>M 2.1</t>
  </si>
  <si>
    <t>TBC M2</t>
  </si>
  <si>
    <t>ĐIỂM TRUNG BÌNH CHUNG</t>
  </si>
  <si>
    <t>Người đọc điểm</t>
  </si>
  <si>
    <t>Người vào điểm</t>
  </si>
  <si>
    <t>ĐIỂM THÁI ĐỘ HỌC TẬP (M1-HS 1)</t>
  </si>
  <si>
    <t>Nguyễn Thị Thi</t>
  </si>
  <si>
    <t>ĐIỂM SỐ HỆ 10</t>
  </si>
  <si>
    <t>ĐIỂM SỐ HỆ 4</t>
  </si>
  <si>
    <t>XẾP LOẠI</t>
  </si>
  <si>
    <t>ĐIỂM THI KẾT THÚC HỌC PHẦN (M3 - HS 7)</t>
  </si>
  <si>
    <t>Hà Thị Ngọc Diệu</t>
  </si>
  <si>
    <t xml:space="preserve"> M 2.2</t>
  </si>
  <si>
    <t>LỚP: KỸ THUẬT ĐIỆN K9</t>
  </si>
  <si>
    <t>NIÊN KHÓA: 2017 - 2022</t>
  </si>
  <si>
    <t>17Q1031018</t>
  </si>
  <si>
    <t>Lê Minh</t>
  </si>
  <si>
    <t>Đức</t>
  </si>
  <si>
    <t>14.01.1999</t>
  </si>
  <si>
    <t>17Q1031009</t>
  </si>
  <si>
    <t>Nam</t>
  </si>
  <si>
    <t>07.09.1999</t>
  </si>
  <si>
    <t>17Q1031012</t>
  </si>
  <si>
    <t>Tống Đức</t>
  </si>
  <si>
    <t>Quân</t>
  </si>
  <si>
    <t>12.09.1999</t>
  </si>
  <si>
    <t>17Q1031014</t>
  </si>
  <si>
    <t>Đoàn Nam Minh</t>
  </si>
  <si>
    <t>Tâm</t>
  </si>
  <si>
    <t>18.02.1999</t>
  </si>
  <si>
    <t>Xác nhận của Phòng ĐT - KHCN</t>
  </si>
  <si>
    <t>Người dò điểm</t>
  </si>
  <si>
    <t>Nguyễn Ngọc Thủy Tiên</t>
  </si>
  <si>
    <t>ĐIỂM KIỂM TRA ĐỊNH KỲ (M2 - HS2)</t>
  </si>
  <si>
    <t>Trần Quang Lâm</t>
  </si>
  <si>
    <t>Quốc</t>
  </si>
  <si>
    <t>11.03.1994</t>
  </si>
  <si>
    <t>Danh sách này gồm có 5 sinh viên</t>
  </si>
  <si>
    <t>Phan Văn Hoàng</t>
  </si>
  <si>
    <t>17Q1031013</t>
  </si>
  <si>
    <t>Danh sách này gồm có 1 sinh viên</t>
  </si>
  <si>
    <t>Giảng viên: Lê Thị Hạnh</t>
  </si>
  <si>
    <t>Học kỳ II - Năm học: 2020- 2021</t>
  </si>
  <si>
    <t>HỌC PHẦN: Phần điện trong nhà máy điện     SỐ TC: 3</t>
  </si>
  <si>
    <t>Giảng viên: Hồ Sỹ Cảnh</t>
  </si>
  <si>
    <t>HỌC PHẦN: Phần điện trong trạm biến áp     SỐ TC: 3</t>
  </si>
  <si>
    <t>HỌC PHẦN: Vật liệu điện     SỐ TC: 2</t>
  </si>
  <si>
    <t>Học kỳ II - Năm học: 2020- 2021(Học lại)</t>
  </si>
  <si>
    <t>Giảng viên: Võ Quang Nhã, Phan Hồng Phượng</t>
  </si>
  <si>
    <t>ĐIỂM THỰC TẬP</t>
  </si>
  <si>
    <t>HỌC PHẦN: Đồ án Phần điện trong trạm biến áp     SỐ TC: 2</t>
  </si>
  <si>
    <t>ĐIỂM ĐỒ ÁN</t>
  </si>
  <si>
    <t>HỌC PHẦN: Thực tập công nhân                   SỐ TC: 2</t>
  </si>
  <si>
    <t>HỌC PHẦN: Giải tích mạng điện    SỐ TC: 2</t>
  </si>
  <si>
    <t>Giảng viên: Võ Quang Nhã</t>
  </si>
  <si>
    <t>HỌC PHẦN: Đường lối cách mạng của ĐCS Việt nam      SỐ TC: 3</t>
  </si>
  <si>
    <t>Giảng viên: Nguyễn Thị Thanh Hải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</si>
</sst>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[$-409]dddd\,\ mmmm\ dd\,\ yyyy"/>
    <numFmt numFmtId="181" formatCode="[$-1010000]d/m/yyyy;@"/>
    <numFmt numFmtId="182" formatCode="[$-1010000]d/m/yy;@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09]h:mm:ss\ AM/PM"/>
  </numFmts>
  <fonts count="4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83" fontId="2" fillId="0" borderId="10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7" fillId="0" borderId="10" xfId="0" applyFont="1" applyFill="1" applyBorder="1" applyAlignment="1">
      <alignment vertical="center"/>
    </xf>
    <xf numFmtId="49" fontId="47" fillId="32" borderId="11" xfId="0" applyNumberFormat="1" applyFont="1" applyFill="1" applyBorder="1" applyAlignment="1">
      <alignment vertical="center"/>
    </xf>
    <xf numFmtId="49" fontId="47" fillId="32" borderId="12" xfId="0" applyNumberFormat="1" applyFont="1" applyFill="1" applyBorder="1" applyAlignment="1">
      <alignment vertical="center"/>
    </xf>
    <xf numFmtId="49" fontId="47" fillId="32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7" fillId="0" borderId="10" xfId="0" applyNumberFormat="1" applyFont="1" applyBorder="1" applyAlignment="1">
      <alignment vertical="center"/>
    </xf>
    <xf numFmtId="183" fontId="48" fillId="0" borderId="10" xfId="0" applyNumberFormat="1" applyFont="1" applyBorder="1" applyAlignment="1">
      <alignment horizontal="center" vertical="center"/>
    </xf>
    <xf numFmtId="183" fontId="6" fillId="0" borderId="10" xfId="0" applyNumberFormat="1" applyFont="1" applyBorder="1" applyAlignment="1">
      <alignment horizontal="center" vertical="center"/>
    </xf>
    <xf numFmtId="183" fontId="1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83" fontId="2" fillId="32" borderId="10" xfId="0" applyNumberFormat="1" applyFont="1" applyFill="1" applyBorder="1" applyAlignment="1">
      <alignment horizontal="center" vertical="center"/>
    </xf>
    <xf numFmtId="43" fontId="1" fillId="32" borderId="10" xfId="42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183" fontId="10" fillId="32" borderId="10" xfId="0" applyNumberFormat="1" applyFont="1" applyFill="1" applyBorder="1" applyAlignment="1">
      <alignment horizontal="center" vertical="center"/>
    </xf>
    <xf numFmtId="1" fontId="10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183" fontId="48" fillId="32" borderId="10" xfId="0" applyNumberFormat="1" applyFont="1" applyFill="1" applyBorder="1" applyAlignment="1">
      <alignment horizontal="center" vertical="center"/>
    </xf>
    <xf numFmtId="183" fontId="6" fillId="32" borderId="10" xfId="0" applyNumberFormat="1" applyFont="1" applyFill="1" applyBorder="1" applyAlignment="1">
      <alignment horizontal="center" vertical="center"/>
    </xf>
    <xf numFmtId="0" fontId="6" fillId="32" borderId="0" xfId="0" applyFont="1" applyFill="1" applyAlignment="1">
      <alignment vertical="center"/>
    </xf>
    <xf numFmtId="183" fontId="3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32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714375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714375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714375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2</xdr:row>
      <xdr:rowOff>0</xdr:rowOff>
    </xdr:from>
    <xdr:to>
      <xdr:col>2</xdr:col>
      <xdr:colOff>885825</xdr:colOff>
      <xdr:row>2</xdr:row>
      <xdr:rowOff>0</xdr:rowOff>
    </xdr:to>
    <xdr:sp>
      <xdr:nvSpPr>
        <xdr:cNvPr id="3" name="Line 2"/>
        <xdr:cNvSpPr>
          <a:spLocks/>
        </xdr:cNvSpPr>
      </xdr:nvSpPr>
      <xdr:spPr>
        <a:xfrm>
          <a:off x="628650" y="44767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K10" sqref="K10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22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50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51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52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13</v>
      </c>
      <c r="G8" s="46" t="s">
        <v>41</v>
      </c>
      <c r="H8" s="47"/>
      <c r="I8" s="48"/>
      <c r="J8" s="44" t="s">
        <v>18</v>
      </c>
      <c r="K8" s="46" t="s">
        <v>10</v>
      </c>
      <c r="L8" s="47"/>
      <c r="M8" s="48"/>
      <c r="N8" s="49" t="s">
        <v>17</v>
      </c>
      <c r="O8" s="50"/>
    </row>
    <row r="9" spans="1:15" s="6" customFormat="1" ht="36" customHeight="1">
      <c r="A9" s="42"/>
      <c r="B9" s="42"/>
      <c r="C9" s="42"/>
      <c r="D9" s="42"/>
      <c r="E9" s="42"/>
      <c r="F9" s="45"/>
      <c r="G9" s="8" t="s">
        <v>8</v>
      </c>
      <c r="H9" s="13" t="s">
        <v>20</v>
      </c>
      <c r="I9" s="5" t="s">
        <v>9</v>
      </c>
      <c r="J9" s="45"/>
      <c r="K9" s="5" t="s">
        <v>15</v>
      </c>
      <c r="L9" s="5" t="s">
        <v>6</v>
      </c>
      <c r="M9" s="5" t="s">
        <v>16</v>
      </c>
      <c r="N9" s="51"/>
      <c r="O9" s="52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7</v>
      </c>
      <c r="G10" s="12">
        <v>7</v>
      </c>
      <c r="H10" s="12"/>
      <c r="I10" s="12">
        <f>G10</f>
        <v>7</v>
      </c>
      <c r="J10" s="12">
        <v>1</v>
      </c>
      <c r="K10" s="22">
        <f>ROUND((J10*7+I10*2+F10)/10,1)</f>
        <v>2.8</v>
      </c>
      <c r="L10" s="23" t="str">
        <f>IF(K10&gt;=8.5,"A",IF(K10&gt;=7,"B",IF(K10&gt;=5.5,"C",IF(K10&gt;=4,"D",IF(AND(K10&lt;4,K10&gt;=0),"F",IF(AND(#REF!="",I10="",F10=""),"I",IF(OR(#REF!&lt;&gt;"",I10&lt;&gt;"",F10&lt;&gt;""),"X","R")))))))</f>
        <v>F</v>
      </c>
      <c r="M10" s="24">
        <f>IF(L10="A",4,IF(L10="B",3,IF(L10="C",2,IF(L10="D",1,0))))</f>
        <v>0</v>
      </c>
      <c r="N10" s="9" t="str">
        <f>IF(L10="A","GIỎI",IF(L10="B","KHÁ",IF(L10="C","TB",IF(L10="D","TB YẾU","KÉM"))))</f>
        <v>KÉM</v>
      </c>
      <c r="O10" s="4" t="str">
        <f>IF(OR(K10&lt;4,J10&lt;=2),"KHÔNG ĐẠT"," ĐẠT")</f>
        <v>KHÔNG ĐẠT</v>
      </c>
    </row>
    <row r="11" spans="1:15" s="33" customFormat="1" ht="23.25" customHeight="1">
      <c r="A11" s="30">
        <v>2</v>
      </c>
      <c r="B11" s="18" t="s">
        <v>27</v>
      </c>
      <c r="C11" s="16" t="s">
        <v>24</v>
      </c>
      <c r="D11" s="17" t="s">
        <v>28</v>
      </c>
      <c r="E11" s="18" t="s">
        <v>29</v>
      </c>
      <c r="F11" s="25">
        <v>7</v>
      </c>
      <c r="G11" s="25">
        <v>7</v>
      </c>
      <c r="H11" s="25"/>
      <c r="I11" s="12">
        <f>G11</f>
        <v>7</v>
      </c>
      <c r="J11" s="25">
        <v>5</v>
      </c>
      <c r="K11" s="32">
        <f>ROUND((J11*7+I11*2+F11)/10,1)</f>
        <v>5.6</v>
      </c>
      <c r="L11" s="28" t="str">
        <f>IF(K11&gt;=8.5,"A",IF(K11&gt;=7,"B",IF(K11&gt;=5.5,"C",IF(K11&gt;=4,"D",IF(AND(K11&lt;4,K11&gt;=0),"F",IF(AND(#REF!="",I11="",F11=""),"I",IF(OR(#REF!&lt;&gt;"",I11&lt;&gt;"",F11&lt;&gt;""),"X","R")))))))</f>
        <v>C</v>
      </c>
      <c r="M11" s="29">
        <f>IF(L11="A",4,IF(L11="B",3,IF(L11="C",2,IF(L11="D",1,0))))</f>
        <v>2</v>
      </c>
      <c r="N11" s="26" t="str">
        <f>IF(L11="A","GIỎI",IF(L11="B","KHÁ",IF(L11="C","TB",IF(L11="D","TB YẾU","KÉM"))))</f>
        <v>TB</v>
      </c>
      <c r="O11" s="27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7.5</v>
      </c>
      <c r="G12" s="12">
        <v>7.5</v>
      </c>
      <c r="H12" s="12"/>
      <c r="I12" s="12">
        <f>G12</f>
        <v>7.5</v>
      </c>
      <c r="J12" s="12">
        <v>6</v>
      </c>
      <c r="K12" s="22">
        <f>ROUND((J12*7+I12*2+F12)/10,1)</f>
        <v>6.5</v>
      </c>
      <c r="L12" s="23" t="str">
        <f>IF(K12&gt;=8.5,"A",IF(K12&gt;=7,"B",IF(K12&gt;=5.5,"C",IF(K12&gt;=4,"D",IF(AND(K12&lt;4,K12&gt;=0),"F",IF(AND(#REF!="",I12="",F12=""),"I",IF(OR(#REF!&lt;&gt;"",I12&lt;&gt;"",F12&lt;&gt;""),"X","R")))))))</f>
        <v>C</v>
      </c>
      <c r="M12" s="24">
        <f>IF(L12="A",4,IF(L12="B",3,IF(L12="C",2,IF(L12="D",1,0))))</f>
        <v>2</v>
      </c>
      <c r="N12" s="9" t="str">
        <f>IF(L12="A","GIỎI",IF(L12="B","KHÁ",IF(L12="C","TB",IF(L12="D","TB YẾU","KÉM"))))</f>
        <v>TB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47</v>
      </c>
      <c r="C13" s="16" t="s">
        <v>42</v>
      </c>
      <c r="D13" s="17" t="s">
        <v>43</v>
      </c>
      <c r="E13" s="18" t="s">
        <v>44</v>
      </c>
      <c r="F13" s="12">
        <v>8</v>
      </c>
      <c r="G13" s="12">
        <v>8</v>
      </c>
      <c r="H13" s="12"/>
      <c r="I13" s="12">
        <f>G13</f>
        <v>8</v>
      </c>
      <c r="J13" s="12">
        <v>7.5</v>
      </c>
      <c r="K13" s="22">
        <f>ROUND((J13*7+I13*2+F13)/10,1)</f>
        <v>7.7</v>
      </c>
      <c r="L13" s="23" t="str">
        <f>IF(K13&gt;=8.5,"A",IF(K13&gt;=7,"B",IF(K13&gt;=5.5,"C",IF(K13&gt;=4,"D",IF(AND(K13&lt;4,K13&gt;=0),"F",IF(AND(#REF!="",I13="",F13=""),"I",IF(OR(#REF!&lt;&gt;"",I13&lt;&gt;"",F13&lt;&gt;""),"X","R")))))))</f>
        <v>B</v>
      </c>
      <c r="M13" s="24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9</v>
      </c>
      <c r="G14" s="12">
        <v>9</v>
      </c>
      <c r="H14" s="12"/>
      <c r="I14" s="12">
        <f>G14</f>
        <v>9</v>
      </c>
      <c r="J14" s="12">
        <v>7.5</v>
      </c>
      <c r="K14" s="22">
        <f>ROUND((J14*7+I14*2+F14)/10,1)</f>
        <v>8</v>
      </c>
      <c r="L14" s="23" t="str">
        <f>IF(K14&gt;=8.5,"A",IF(K14&gt;=7,"B",IF(K14&gt;=5.5,"C",IF(K14&gt;=4,"D",IF(AND(K14&lt;4,K14&gt;=0),"F",IF(AND(#REF!="",I14="",F14=""),"I",IF(OR(#REF!&lt;&gt;"",I14&lt;&gt;"",F14&lt;&gt;""),"X","R")))))))</f>
        <v>B</v>
      </c>
      <c r="M14" s="24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4" t="str">
        <f>IF(OR(K14&lt;4,J14&lt;=2),"KHÔNG ĐẠT"," ĐẠT")</f>
        <v> ĐẠT</v>
      </c>
    </row>
    <row r="15" spans="2:14" ht="16.5">
      <c r="B15" s="3" t="s">
        <v>45</v>
      </c>
      <c r="K15" s="53"/>
      <c r="L15" s="53"/>
      <c r="M15" s="53"/>
      <c r="N15" s="53"/>
    </row>
    <row r="16" spans="2:14" ht="19.5" customHeight="1">
      <c r="B16" s="38" t="s">
        <v>38</v>
      </c>
      <c r="C16" s="38"/>
      <c r="D16" s="38"/>
      <c r="E16" s="38" t="s">
        <v>11</v>
      </c>
      <c r="F16" s="38"/>
      <c r="G16" s="38"/>
      <c r="H16" s="38" t="s">
        <v>12</v>
      </c>
      <c r="I16" s="38"/>
      <c r="J16" s="38"/>
      <c r="K16" s="14"/>
      <c r="L16" s="54" t="s">
        <v>39</v>
      </c>
      <c r="M16" s="54"/>
      <c r="N16" s="54"/>
    </row>
    <row r="17" ht="15.75">
      <c r="C17" s="2"/>
    </row>
    <row r="20" spans="2:14" ht="30.75" customHeight="1">
      <c r="B20" s="38" t="s">
        <v>46</v>
      </c>
      <c r="C20" s="38"/>
      <c r="D20" s="11"/>
      <c r="E20" s="38" t="s">
        <v>19</v>
      </c>
      <c r="F20" s="38"/>
      <c r="G20" s="38"/>
      <c r="H20" s="38" t="s">
        <v>14</v>
      </c>
      <c r="I20" s="38"/>
      <c r="J20" s="38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B20:C20"/>
    <mergeCell ref="E20:G20"/>
    <mergeCell ref="N8:O9"/>
    <mergeCell ref="K15:N15"/>
    <mergeCell ref="H16:J16"/>
    <mergeCell ref="H20:J20"/>
    <mergeCell ref="B16:D16"/>
    <mergeCell ref="E16:G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1" right="0.16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22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50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53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52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13</v>
      </c>
      <c r="G8" s="46" t="s">
        <v>41</v>
      </c>
      <c r="H8" s="47"/>
      <c r="I8" s="48"/>
      <c r="J8" s="44" t="s">
        <v>18</v>
      </c>
      <c r="K8" s="46" t="s">
        <v>10</v>
      </c>
      <c r="L8" s="47"/>
      <c r="M8" s="48"/>
      <c r="N8" s="49" t="s">
        <v>17</v>
      </c>
      <c r="O8" s="50"/>
    </row>
    <row r="9" spans="1:15" s="6" customFormat="1" ht="36" customHeight="1">
      <c r="A9" s="42"/>
      <c r="B9" s="42"/>
      <c r="C9" s="42"/>
      <c r="D9" s="42"/>
      <c r="E9" s="42"/>
      <c r="F9" s="45"/>
      <c r="G9" s="8" t="s">
        <v>8</v>
      </c>
      <c r="H9" s="13" t="s">
        <v>20</v>
      </c>
      <c r="I9" s="5" t="s">
        <v>9</v>
      </c>
      <c r="J9" s="45"/>
      <c r="K9" s="5" t="s">
        <v>15</v>
      </c>
      <c r="L9" s="5" t="s">
        <v>6</v>
      </c>
      <c r="M9" s="5" t="s">
        <v>16</v>
      </c>
      <c r="N9" s="51"/>
      <c r="O9" s="52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8</v>
      </c>
      <c r="G10" s="21">
        <v>8</v>
      </c>
      <c r="H10" s="12"/>
      <c r="I10" s="12">
        <f>G10</f>
        <v>8</v>
      </c>
      <c r="J10" s="12">
        <v>6</v>
      </c>
      <c r="K10" s="22">
        <f>ROUND((J10*7+I10*2+F10)/10,1)</f>
        <v>6.6</v>
      </c>
      <c r="L10" s="23" t="str">
        <f>IF(K10&gt;=8.5,"A",IF(K10&gt;=7,"B",IF(K10&gt;=5.5,"C",IF(K10&gt;=4,"D",IF(AND(K10&lt;4,K10&gt;=0),"F",IF(AND(#REF!="",I10="",F10=""),"I",IF(OR(#REF!&lt;&gt;"",I10&lt;&gt;"",F10&lt;&gt;""),"X","R")))))))</f>
        <v>C</v>
      </c>
      <c r="M10" s="24">
        <f>IF(L10="A",4,IF(L10="B",3,IF(L10="C",2,IF(L10="D",1,0))))</f>
        <v>2</v>
      </c>
      <c r="N10" s="9" t="str">
        <f>IF(L10="A","GIỎI",IF(L10="B","KHÁ",IF(L10="C","TB",IF(L10="D","TB YẾU","KÉM"))))</f>
        <v>TB</v>
      </c>
      <c r="O10" s="4" t="str">
        <f>IF(OR(K10&lt;4,J10&lt;=2),"KHÔNG ĐẠT"," ĐẠT")</f>
        <v> ĐẠT</v>
      </c>
    </row>
    <row r="11" spans="1:15" s="33" customFormat="1" ht="23.25" customHeight="1">
      <c r="A11" s="30">
        <v>2</v>
      </c>
      <c r="B11" s="18" t="s">
        <v>27</v>
      </c>
      <c r="C11" s="16" t="s">
        <v>24</v>
      </c>
      <c r="D11" s="17" t="s">
        <v>28</v>
      </c>
      <c r="E11" s="18" t="s">
        <v>29</v>
      </c>
      <c r="F11" s="25">
        <v>7</v>
      </c>
      <c r="G11" s="31">
        <v>7</v>
      </c>
      <c r="H11" s="25"/>
      <c r="I11" s="12">
        <f>G11</f>
        <v>7</v>
      </c>
      <c r="J11" s="25">
        <v>6</v>
      </c>
      <c r="K11" s="32">
        <f>ROUND((J11*7+I11*2+F11)/10,1)</f>
        <v>6.3</v>
      </c>
      <c r="L11" s="28" t="str">
        <f>IF(K11&gt;=8.5,"A",IF(K11&gt;=7,"B",IF(K11&gt;=5.5,"C",IF(K11&gt;=4,"D",IF(AND(K11&lt;4,K11&gt;=0),"F",IF(AND(#REF!="",I11="",F11=""),"I",IF(OR(#REF!&lt;&gt;"",I11&lt;&gt;"",F11&lt;&gt;""),"X","R")))))))</f>
        <v>C</v>
      </c>
      <c r="M11" s="29">
        <f>IF(L11="A",4,IF(L11="B",3,IF(L11="C",2,IF(L11="D",1,0))))</f>
        <v>2</v>
      </c>
      <c r="N11" s="26" t="str">
        <f>IF(L11="A","GIỎI",IF(L11="B","KHÁ",IF(L11="C","TB",IF(L11="D","TB YẾU","KÉM"))))</f>
        <v>TB</v>
      </c>
      <c r="O11" s="27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7.5</v>
      </c>
      <c r="G12" s="21">
        <v>7.5</v>
      </c>
      <c r="H12" s="12"/>
      <c r="I12" s="12">
        <f>G12</f>
        <v>7.5</v>
      </c>
      <c r="J12" s="12">
        <v>6</v>
      </c>
      <c r="K12" s="22">
        <f>ROUND((J12*7+I12*2+F12)/10,1)</f>
        <v>6.5</v>
      </c>
      <c r="L12" s="23" t="str">
        <f>IF(K12&gt;=8.5,"A",IF(K12&gt;=7,"B",IF(K12&gt;=5.5,"C",IF(K12&gt;=4,"D",IF(AND(K12&lt;4,K12&gt;=0),"F",IF(AND(#REF!="",I12="",F12=""),"I",IF(OR(#REF!&lt;&gt;"",I12&lt;&gt;"",F12&lt;&gt;""),"X","R")))))))</f>
        <v>C</v>
      </c>
      <c r="M12" s="24">
        <f>IF(L12="A",4,IF(L12="B",3,IF(L12="C",2,IF(L12="D",1,0))))</f>
        <v>2</v>
      </c>
      <c r="N12" s="9" t="str">
        <f>IF(L12="A","GIỎI",IF(L12="B","KHÁ",IF(L12="C","TB",IF(L12="D","TB YẾU","KÉM"))))</f>
        <v>TB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47</v>
      </c>
      <c r="C13" s="16" t="s">
        <v>42</v>
      </c>
      <c r="D13" s="17" t="s">
        <v>43</v>
      </c>
      <c r="E13" s="18" t="s">
        <v>44</v>
      </c>
      <c r="F13" s="12">
        <v>8</v>
      </c>
      <c r="G13" s="21">
        <v>8</v>
      </c>
      <c r="H13" s="12"/>
      <c r="I13" s="12">
        <f>G13</f>
        <v>8</v>
      </c>
      <c r="J13" s="12">
        <v>8</v>
      </c>
      <c r="K13" s="22">
        <f>ROUND((J13*7+I13*2+F13)/10,1)</f>
        <v>8</v>
      </c>
      <c r="L13" s="23" t="str">
        <f>IF(K13&gt;=8.5,"A",IF(K13&gt;=7,"B",IF(K13&gt;=5.5,"C",IF(K13&gt;=4,"D",IF(AND(K13&lt;4,K13&gt;=0),"F",IF(AND(#REF!="",I13="",F13=""),"I",IF(OR(#REF!&lt;&gt;"",I13&lt;&gt;"",F13&lt;&gt;""),"X","R")))))))</f>
        <v>B</v>
      </c>
      <c r="M13" s="24">
        <f>IF(L13="A",4,IF(L13="B",3,IF(L13="C",2,IF(L13="D",1,0))))</f>
        <v>3</v>
      </c>
      <c r="N13" s="9" t="str">
        <f>IF(L13="A","GIỎI",IF(L13="B","KHÁ",IF(L13="C","TB",IF(L13="D","TB YẾU","KÉM"))))</f>
        <v>KHÁ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8.5</v>
      </c>
      <c r="G14" s="21">
        <v>8.5</v>
      </c>
      <c r="H14" s="12"/>
      <c r="I14" s="12">
        <f>G14</f>
        <v>8.5</v>
      </c>
      <c r="J14" s="12">
        <v>8</v>
      </c>
      <c r="K14" s="22">
        <f>ROUND((J14*7+I14*2+F14)/10,1)</f>
        <v>8.2</v>
      </c>
      <c r="L14" s="23" t="str">
        <f>IF(K14&gt;=8.5,"A",IF(K14&gt;=7,"B",IF(K14&gt;=5.5,"C",IF(K14&gt;=4,"D",IF(AND(K14&lt;4,K14&gt;=0),"F",IF(AND(#REF!="",I14="",F14=""),"I",IF(OR(#REF!&lt;&gt;"",I14&lt;&gt;"",F14&lt;&gt;""),"X","R")))))))</f>
        <v>B</v>
      </c>
      <c r="M14" s="24">
        <f>IF(L14="A",4,IF(L14="B",3,IF(L14="C",2,IF(L14="D",1,0))))</f>
        <v>3</v>
      </c>
      <c r="N14" s="9" t="str">
        <f>IF(L14="A","GIỎI",IF(L14="B","KHÁ",IF(L14="C","TB",IF(L14="D","TB YẾU","KÉM"))))</f>
        <v>KHÁ</v>
      </c>
      <c r="O14" s="4" t="str">
        <f>IF(OR(K14&lt;4,J14&lt;=2),"KHÔNG ĐẠT"," ĐẠT")</f>
        <v> ĐẠT</v>
      </c>
    </row>
    <row r="15" spans="2:14" ht="16.5">
      <c r="B15" s="3" t="s">
        <v>45</v>
      </c>
      <c r="K15" s="53"/>
      <c r="L15" s="53"/>
      <c r="M15" s="53"/>
      <c r="N15" s="53"/>
    </row>
    <row r="16" spans="2:14" ht="19.5" customHeight="1">
      <c r="B16" s="38" t="s">
        <v>38</v>
      </c>
      <c r="C16" s="38"/>
      <c r="D16" s="38"/>
      <c r="E16" s="38" t="s">
        <v>11</v>
      </c>
      <c r="F16" s="38"/>
      <c r="G16" s="38"/>
      <c r="H16" s="38" t="s">
        <v>12</v>
      </c>
      <c r="I16" s="38"/>
      <c r="J16" s="38"/>
      <c r="K16" s="14"/>
      <c r="L16" s="54" t="s">
        <v>39</v>
      </c>
      <c r="M16" s="54"/>
      <c r="N16" s="54"/>
    </row>
    <row r="17" ht="15.75">
      <c r="C17" s="2"/>
    </row>
    <row r="20" spans="2:14" ht="30.75" customHeight="1">
      <c r="B20" s="38" t="s">
        <v>46</v>
      </c>
      <c r="C20" s="38"/>
      <c r="D20" s="11"/>
      <c r="E20" s="38" t="s">
        <v>19</v>
      </c>
      <c r="F20" s="38"/>
      <c r="G20" s="38"/>
      <c r="H20" s="38" t="s">
        <v>14</v>
      </c>
      <c r="I20" s="38"/>
      <c r="J20" s="38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</mergeCells>
  <printOptions/>
  <pageMargins left="0.42" right="0.42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Q11" sqref="Q11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1.140625" style="1" customWidth="1"/>
    <col min="7" max="7" width="8.7109375" style="1" customWidth="1"/>
    <col min="8" max="8" width="10.140625" style="7" customWidth="1"/>
    <col min="9" max="9" width="9.57421875" style="7" customWidth="1"/>
    <col min="10" max="10" width="8.140625" style="1" customWidth="1"/>
    <col min="11" max="11" width="12.8515625" style="1" customWidth="1"/>
    <col min="12" max="16384" width="9.140625" style="1" customWidth="1"/>
  </cols>
  <sheetData>
    <row r="1" spans="1:10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</row>
    <row r="2" spans="1:10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</row>
    <row r="3" spans="5:10" ht="20.25" customHeight="1">
      <c r="E3" s="40" t="s">
        <v>22</v>
      </c>
      <c r="F3" s="40"/>
      <c r="G3" s="40"/>
      <c r="H3" s="40"/>
      <c r="I3" s="40"/>
      <c r="J3" s="40"/>
    </row>
    <row r="4" spans="5:10" ht="18.75" customHeight="1">
      <c r="E4" s="38" t="s">
        <v>50</v>
      </c>
      <c r="F4" s="38"/>
      <c r="G4" s="38"/>
      <c r="H4" s="38"/>
      <c r="I4" s="38"/>
      <c r="J4" s="38"/>
    </row>
    <row r="5" spans="5:10" ht="18.75" customHeight="1">
      <c r="E5" s="41" t="s">
        <v>60</v>
      </c>
      <c r="F5" s="41"/>
      <c r="G5" s="41"/>
      <c r="H5" s="41"/>
      <c r="I5" s="41"/>
      <c r="J5" s="41"/>
    </row>
    <row r="6" spans="5:10" ht="15.75" customHeight="1">
      <c r="E6" s="41" t="s">
        <v>56</v>
      </c>
      <c r="F6" s="41"/>
      <c r="G6" s="41"/>
      <c r="H6" s="41"/>
      <c r="I6" s="41"/>
      <c r="J6" s="41"/>
    </row>
    <row r="7" ht="10.5" customHeight="1"/>
    <row r="8" spans="1:11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57</v>
      </c>
      <c r="G8" s="46" t="s">
        <v>10</v>
      </c>
      <c r="H8" s="47"/>
      <c r="I8" s="48"/>
      <c r="J8" s="49" t="s">
        <v>17</v>
      </c>
      <c r="K8" s="50"/>
    </row>
    <row r="9" spans="1:11" s="6" customFormat="1" ht="36" customHeight="1">
      <c r="A9" s="42"/>
      <c r="B9" s="42"/>
      <c r="C9" s="42"/>
      <c r="D9" s="42"/>
      <c r="E9" s="42"/>
      <c r="F9" s="45"/>
      <c r="G9" s="5" t="s">
        <v>15</v>
      </c>
      <c r="H9" s="5" t="s">
        <v>6</v>
      </c>
      <c r="I9" s="5" t="s">
        <v>16</v>
      </c>
      <c r="J9" s="51"/>
      <c r="K9" s="52"/>
    </row>
    <row r="10" spans="1:11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8.5</v>
      </c>
      <c r="G10" s="34">
        <f>F10</f>
        <v>8.5</v>
      </c>
      <c r="H10" s="12" t="str">
        <f>IF(G10&gt;=8.5,"A",IF(G10&gt;=7,"B",IF(G10&gt;=5.5,"C",IF(G10&gt;=4,"D",IF(AND(G10&lt;4,G10&gt;=0),"F",IF(AND(#REF!="",#REF!="",#REF!=""),"I",IF(OR(#REF!&lt;&gt;"",#REF!&lt;&gt;"",#REF!&lt;&gt;""),"X","R")))))))</f>
        <v>A</v>
      </c>
      <c r="I10" s="35">
        <f>IF(H10="A",4,IF(H10="B",3,IF(H10="C",2,IF(H10="D",1,0))))</f>
        <v>4</v>
      </c>
      <c r="J10" s="9" t="str">
        <f>IF(H10="A","GIỎI",IF(H10="B","KHÁ",IF(H10="C","TB",IF(H10="D","TB YẾU","KÉM"))))</f>
        <v>GIỎI</v>
      </c>
      <c r="K10" s="4" t="str">
        <f>IF(OR(G10&lt;4,F10&lt;=2),"KHÔNG ĐẠT"," ĐẠT")</f>
        <v> ĐẠT</v>
      </c>
    </row>
    <row r="11" spans="1:11" s="33" customFormat="1" ht="23.25" customHeight="1">
      <c r="A11" s="30">
        <v>2</v>
      </c>
      <c r="B11" s="18" t="s">
        <v>27</v>
      </c>
      <c r="C11" s="16" t="s">
        <v>24</v>
      </c>
      <c r="D11" s="17" t="s">
        <v>28</v>
      </c>
      <c r="E11" s="18" t="s">
        <v>29</v>
      </c>
      <c r="F11" s="25">
        <v>7.5</v>
      </c>
      <c r="G11" s="34">
        <f>F11</f>
        <v>7.5</v>
      </c>
      <c r="H11" s="25" t="str">
        <f>IF(G11&gt;=8.5,"A",IF(G11&gt;=7,"B",IF(G11&gt;=5.5,"C",IF(G11&gt;=4,"D",IF(AND(G11&lt;4,G11&gt;=0),"F",IF(AND(#REF!="",#REF!="",#REF!=""),"I",IF(OR(#REF!&lt;&gt;"",#REF!&lt;&gt;"",#REF!&lt;&gt;""),"X","R")))))))</f>
        <v>B</v>
      </c>
      <c r="I11" s="36">
        <f>IF(H11="A",4,IF(H11="B",3,IF(H11="C",2,IF(H11="D",1,0))))</f>
        <v>3</v>
      </c>
      <c r="J11" s="26" t="str">
        <f>IF(H11="A","GIỎI",IF(H11="B","KHÁ",IF(H11="C","TB",IF(H11="D","TB YẾU","KÉM"))))</f>
        <v>KHÁ</v>
      </c>
      <c r="K11" s="27" t="str">
        <f>IF(OR(G11&lt;4,F11&lt;=2),"KHÔNG ĐẠT"," ĐẠT")</f>
        <v> ĐẠT</v>
      </c>
    </row>
    <row r="12" spans="1:11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8.5</v>
      </c>
      <c r="G12" s="34">
        <f>F12</f>
        <v>8.5</v>
      </c>
      <c r="H12" s="12" t="str">
        <f>IF(G12&gt;=8.5,"A",IF(G12&gt;=7,"B",IF(G12&gt;=5.5,"C",IF(G12&gt;=4,"D",IF(AND(G12&lt;4,G12&gt;=0),"F",IF(AND(#REF!="",#REF!="",#REF!=""),"I",IF(OR(#REF!&lt;&gt;"",#REF!&lt;&gt;"",#REF!&lt;&gt;""),"X","R")))))))</f>
        <v>A</v>
      </c>
      <c r="I12" s="35">
        <f>IF(H12="A",4,IF(H12="B",3,IF(H12="C",2,IF(H12="D",1,0))))</f>
        <v>4</v>
      </c>
      <c r="J12" s="9" t="str">
        <f>IF(H12="A","GIỎI",IF(H12="B","KHÁ",IF(H12="C","TB",IF(H12="D","TB YẾU","KÉM"))))</f>
        <v>GIỎI</v>
      </c>
      <c r="K12" s="4" t="str">
        <f>IF(OR(G12&lt;4,F12&lt;=2),"KHÔNG ĐẠT"," ĐẠT")</f>
        <v> ĐẠT</v>
      </c>
    </row>
    <row r="13" spans="1:11" s="19" customFormat="1" ht="23.25" customHeight="1">
      <c r="A13" s="10">
        <v>4</v>
      </c>
      <c r="B13" s="20" t="s">
        <v>47</v>
      </c>
      <c r="C13" s="16" t="s">
        <v>42</v>
      </c>
      <c r="D13" s="17" t="s">
        <v>43</v>
      </c>
      <c r="E13" s="18" t="s">
        <v>44</v>
      </c>
      <c r="F13" s="12">
        <v>9</v>
      </c>
      <c r="G13" s="34">
        <f>F13</f>
        <v>9</v>
      </c>
      <c r="H13" s="12" t="str">
        <f>IF(G13&gt;=8.5,"A",IF(G13&gt;=7,"B",IF(G13&gt;=5.5,"C",IF(G13&gt;=4,"D",IF(AND(G13&lt;4,G13&gt;=0),"F",IF(AND(#REF!="",#REF!="",#REF!=""),"I",IF(OR(#REF!&lt;&gt;"",#REF!&lt;&gt;"",#REF!&lt;&gt;""),"X","R")))))))</f>
        <v>A</v>
      </c>
      <c r="I13" s="35">
        <f>IF(H13="A",4,IF(H13="B",3,IF(H13="C",2,IF(H13="D",1,0))))</f>
        <v>4</v>
      </c>
      <c r="J13" s="9" t="str">
        <f>IF(H13="A","GIỎI",IF(H13="B","KHÁ",IF(H13="C","TB",IF(H13="D","TB YẾU","KÉM"))))</f>
        <v>GIỎI</v>
      </c>
      <c r="K13" s="4" t="str">
        <f>IF(OR(G13&lt;4,F13&lt;=2),"KHÔNG ĐẠT"," ĐẠT")</f>
        <v> ĐẠT</v>
      </c>
    </row>
    <row r="14" spans="1:11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34">
        <f>F14</f>
        <v>10</v>
      </c>
      <c r="H14" s="12" t="str">
        <f>IF(G14&gt;=8.5,"A",IF(G14&gt;=7,"B",IF(G14&gt;=5.5,"C",IF(G14&gt;=4,"D",IF(AND(G14&lt;4,G14&gt;=0),"F",IF(AND(#REF!="",#REF!="",#REF!=""),"I",IF(OR(#REF!&lt;&gt;"",#REF!&lt;&gt;"",#REF!&lt;&gt;""),"X","R")))))))</f>
        <v>A</v>
      </c>
      <c r="I14" s="35">
        <f>IF(H14="A",4,IF(H14="B",3,IF(H14="C",2,IF(H14="D",1,0))))</f>
        <v>4</v>
      </c>
      <c r="J14" s="9" t="str">
        <f>IF(H14="A","GIỎI",IF(H14="B","KHÁ",IF(H14="C","TB",IF(H14="D","TB YẾU","KÉM"))))</f>
        <v>GIỎI</v>
      </c>
      <c r="K14" s="4" t="str">
        <f>IF(OR(G14&lt;4,F14&lt;=2),"KHÔNG ĐẠT"," ĐẠT")</f>
        <v> ĐẠT</v>
      </c>
    </row>
    <row r="15" spans="2:10" ht="16.5">
      <c r="B15" s="3" t="s">
        <v>45</v>
      </c>
      <c r="G15" s="53"/>
      <c r="H15" s="53"/>
      <c r="I15" s="53"/>
      <c r="J15" s="53"/>
    </row>
    <row r="16" spans="2:11" ht="19.5" customHeight="1">
      <c r="B16" s="38" t="s">
        <v>38</v>
      </c>
      <c r="C16" s="38"/>
      <c r="D16" s="38"/>
      <c r="E16" s="38" t="s">
        <v>11</v>
      </c>
      <c r="F16" s="38"/>
      <c r="G16" s="38" t="s">
        <v>12</v>
      </c>
      <c r="H16" s="38"/>
      <c r="I16" s="38"/>
      <c r="J16" s="54" t="s">
        <v>39</v>
      </c>
      <c r="K16" s="54"/>
    </row>
    <row r="17" ht="15.75">
      <c r="C17" s="2"/>
    </row>
    <row r="20" spans="2:10" ht="30.75" customHeight="1">
      <c r="B20" s="38" t="s">
        <v>46</v>
      </c>
      <c r="C20" s="38"/>
      <c r="D20" s="38" t="s">
        <v>19</v>
      </c>
      <c r="E20" s="38"/>
      <c r="F20" s="38"/>
      <c r="G20" s="38" t="s">
        <v>14</v>
      </c>
      <c r="H20" s="38"/>
      <c r="I20" s="38"/>
      <c r="J20" s="11" t="s">
        <v>40</v>
      </c>
    </row>
    <row r="21" ht="24.75" customHeight="1"/>
  </sheetData>
  <sheetProtection/>
  <mergeCells count="23">
    <mergeCell ref="B20:C20"/>
    <mergeCell ref="E16:F16"/>
    <mergeCell ref="D20:F20"/>
    <mergeCell ref="G16:I16"/>
    <mergeCell ref="J16:K16"/>
    <mergeCell ref="G20:I20"/>
    <mergeCell ref="G15:J15"/>
    <mergeCell ref="B16:D16"/>
    <mergeCell ref="E5:J5"/>
    <mergeCell ref="E6:J6"/>
    <mergeCell ref="A8:A9"/>
    <mergeCell ref="B8:B9"/>
    <mergeCell ref="C8:D9"/>
    <mergeCell ref="E8:E9"/>
    <mergeCell ref="F8:F9"/>
    <mergeCell ref="G8:I8"/>
    <mergeCell ref="J8:K9"/>
    <mergeCell ref="A1:D1"/>
    <mergeCell ref="E1:J1"/>
    <mergeCell ref="A2:D2"/>
    <mergeCell ref="E2:J2"/>
    <mergeCell ref="E3:J3"/>
    <mergeCell ref="E4:J4"/>
  </mergeCells>
  <printOptions/>
  <pageMargins left="1.16" right="0.7" top="0.75" bottom="0.7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1.140625" style="1" customWidth="1"/>
    <col min="7" max="7" width="8.7109375" style="1" customWidth="1"/>
    <col min="8" max="8" width="8.140625" style="7" customWidth="1"/>
    <col min="9" max="9" width="7.7109375" style="7" customWidth="1"/>
    <col min="10" max="10" width="11.28125" style="1" customWidth="1"/>
    <col min="11" max="11" width="12.8515625" style="1" customWidth="1"/>
    <col min="12" max="16384" width="9.140625" style="1" customWidth="1"/>
  </cols>
  <sheetData>
    <row r="1" spans="1:10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</row>
    <row r="2" spans="1:10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</row>
    <row r="3" spans="5:10" ht="20.25" customHeight="1">
      <c r="E3" s="40" t="s">
        <v>22</v>
      </c>
      <c r="F3" s="40"/>
      <c r="G3" s="40"/>
      <c r="H3" s="40"/>
      <c r="I3" s="40"/>
      <c r="J3" s="40"/>
    </row>
    <row r="4" spans="5:10" ht="18.75" customHeight="1">
      <c r="E4" s="38" t="s">
        <v>50</v>
      </c>
      <c r="F4" s="38"/>
      <c r="G4" s="38"/>
      <c r="H4" s="38"/>
      <c r="I4" s="38"/>
      <c r="J4" s="38"/>
    </row>
    <row r="5" spans="5:10" ht="18.75" customHeight="1">
      <c r="E5" s="41" t="s">
        <v>58</v>
      </c>
      <c r="F5" s="41"/>
      <c r="G5" s="41"/>
      <c r="H5" s="41"/>
      <c r="I5" s="41"/>
      <c r="J5" s="41"/>
    </row>
    <row r="6" spans="5:10" ht="15.75" customHeight="1">
      <c r="E6" s="41" t="s">
        <v>52</v>
      </c>
      <c r="F6" s="41"/>
      <c r="G6" s="41"/>
      <c r="H6" s="41"/>
      <c r="I6" s="41"/>
      <c r="J6" s="41"/>
    </row>
    <row r="7" ht="10.5" customHeight="1"/>
    <row r="8" spans="1:11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59</v>
      </c>
      <c r="G8" s="46" t="s">
        <v>10</v>
      </c>
      <c r="H8" s="47"/>
      <c r="I8" s="48"/>
      <c r="J8" s="49" t="s">
        <v>17</v>
      </c>
      <c r="K8" s="50"/>
    </row>
    <row r="9" spans="1:11" s="6" customFormat="1" ht="36" customHeight="1">
      <c r="A9" s="42"/>
      <c r="B9" s="42"/>
      <c r="C9" s="42"/>
      <c r="D9" s="42"/>
      <c r="E9" s="42"/>
      <c r="F9" s="45"/>
      <c r="G9" s="5" t="s">
        <v>15</v>
      </c>
      <c r="H9" s="5" t="s">
        <v>6</v>
      </c>
      <c r="I9" s="5" t="s">
        <v>16</v>
      </c>
      <c r="J9" s="51"/>
      <c r="K9" s="52"/>
    </row>
    <row r="10" spans="1:11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7</v>
      </c>
      <c r="G10" s="22">
        <f>F10</f>
        <v>7</v>
      </c>
      <c r="H10" s="23" t="str">
        <f>IF(G10&gt;=8.5,"A",IF(G10&gt;=7,"B",IF(G10&gt;=5.5,"C",IF(G10&gt;=4,"D",IF(AND(G10&lt;4,G10&gt;=0),"F",IF(AND(#REF!="",#REF!="",#REF!=""),"I",IF(OR(#REF!&lt;&gt;"",#REF!&lt;&gt;"",#REF!&lt;&gt;""),"X","R")))))))</f>
        <v>B</v>
      </c>
      <c r="I10" s="24">
        <f>IF(H10="A",4,IF(H10="B",3,IF(H10="C",2,IF(H10="D",1,0))))</f>
        <v>3</v>
      </c>
      <c r="J10" s="9" t="str">
        <f>IF(H10="A","GIỎI",IF(H10="B","KHÁ",IF(H10="C","TB",IF(H10="D","TB YẾU","KÉM"))))</f>
        <v>KHÁ</v>
      </c>
      <c r="K10" s="4" t="str">
        <f>IF(OR(G10&lt;4,F10&lt;=2),"KHÔNG ĐẠT"," ĐẠT")</f>
        <v> ĐẠT</v>
      </c>
    </row>
    <row r="11" spans="1:11" s="33" customFormat="1" ht="23.25" customHeight="1">
      <c r="A11" s="30">
        <v>2</v>
      </c>
      <c r="B11" s="18" t="s">
        <v>27</v>
      </c>
      <c r="C11" s="16" t="s">
        <v>24</v>
      </c>
      <c r="D11" s="17" t="s">
        <v>28</v>
      </c>
      <c r="E11" s="18" t="s">
        <v>29</v>
      </c>
      <c r="F11" s="25">
        <v>7</v>
      </c>
      <c r="G11" s="22">
        <f>F11</f>
        <v>7</v>
      </c>
      <c r="H11" s="28" t="str">
        <f>IF(G11&gt;=8.5,"A",IF(G11&gt;=7,"B",IF(G11&gt;=5.5,"C",IF(G11&gt;=4,"D",IF(AND(G11&lt;4,G11&gt;=0),"F",IF(AND(#REF!="",#REF!="",#REF!=""),"I",IF(OR(#REF!&lt;&gt;"",#REF!&lt;&gt;"",#REF!&lt;&gt;""),"X","R")))))))</f>
        <v>B</v>
      </c>
      <c r="I11" s="29">
        <f>IF(H11="A",4,IF(H11="B",3,IF(H11="C",2,IF(H11="D",1,0))))</f>
        <v>3</v>
      </c>
      <c r="J11" s="26" t="str">
        <f>IF(H11="A","GIỎI",IF(H11="B","KHÁ",IF(H11="C","TB",IF(H11="D","TB YẾU","KÉM"))))</f>
        <v>KHÁ</v>
      </c>
      <c r="K11" s="27" t="str">
        <f>IF(OR(G11&lt;4,F11&lt;=2),"KHÔNG ĐẠT"," ĐẠT")</f>
        <v> ĐẠT</v>
      </c>
    </row>
    <row r="12" spans="1:11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7</v>
      </c>
      <c r="G12" s="22">
        <f>F12</f>
        <v>7</v>
      </c>
      <c r="H12" s="23" t="str">
        <f>IF(G12&gt;=8.5,"A",IF(G12&gt;=7,"B",IF(G12&gt;=5.5,"C",IF(G12&gt;=4,"D",IF(AND(G12&lt;4,G12&gt;=0),"F",IF(AND(#REF!="",#REF!="",#REF!=""),"I",IF(OR(#REF!&lt;&gt;"",#REF!&lt;&gt;"",#REF!&lt;&gt;""),"X","R")))))))</f>
        <v>B</v>
      </c>
      <c r="I12" s="24">
        <f>IF(H12="A",4,IF(H12="B",3,IF(H12="C",2,IF(H12="D",1,0))))</f>
        <v>3</v>
      </c>
      <c r="J12" s="9" t="str">
        <f>IF(H12="A","GIỎI",IF(H12="B","KHÁ",IF(H12="C","TB",IF(H12="D","TB YẾU","KÉM"))))</f>
        <v>KHÁ</v>
      </c>
      <c r="K12" s="4" t="str">
        <f>IF(OR(G12&lt;4,F12&lt;=2),"KHÔNG ĐẠT"," ĐẠT")</f>
        <v> ĐẠT</v>
      </c>
    </row>
    <row r="13" spans="1:11" s="19" customFormat="1" ht="23.25" customHeight="1">
      <c r="A13" s="10">
        <v>4</v>
      </c>
      <c r="B13" s="20" t="s">
        <v>47</v>
      </c>
      <c r="C13" s="16" t="s">
        <v>42</v>
      </c>
      <c r="D13" s="17" t="s">
        <v>43</v>
      </c>
      <c r="E13" s="18" t="s">
        <v>44</v>
      </c>
      <c r="F13" s="12">
        <v>7</v>
      </c>
      <c r="G13" s="22">
        <f>F13</f>
        <v>7</v>
      </c>
      <c r="H13" s="23" t="str">
        <f>IF(G13&gt;=8.5,"A",IF(G13&gt;=7,"B",IF(G13&gt;=5.5,"C",IF(G13&gt;=4,"D",IF(AND(G13&lt;4,G13&gt;=0),"F",IF(AND(#REF!="",#REF!="",#REF!=""),"I",IF(OR(#REF!&lt;&gt;"",#REF!&lt;&gt;"",#REF!&lt;&gt;""),"X","R")))))))</f>
        <v>B</v>
      </c>
      <c r="I13" s="24">
        <f>IF(H13="A",4,IF(H13="B",3,IF(H13="C",2,IF(H13="D",1,0))))</f>
        <v>3</v>
      </c>
      <c r="J13" s="9" t="str">
        <f>IF(H13="A","GIỎI",IF(H13="B","KHÁ",IF(H13="C","TB",IF(H13="D","TB YẾU","KÉM"))))</f>
        <v>KHÁ</v>
      </c>
      <c r="K13" s="4" t="str">
        <f>IF(OR(G13&lt;4,F13&lt;=2),"KHÔNG ĐẠT"," ĐẠT")</f>
        <v> ĐẠT</v>
      </c>
    </row>
    <row r="14" spans="1:11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8</v>
      </c>
      <c r="G14" s="22">
        <f>F14</f>
        <v>8</v>
      </c>
      <c r="H14" s="23" t="str">
        <f>IF(G14&gt;=8.5,"A",IF(G14&gt;=7,"B",IF(G14&gt;=5.5,"C",IF(G14&gt;=4,"D",IF(AND(G14&lt;4,G14&gt;=0),"F",IF(AND(#REF!="",#REF!="",#REF!=""),"I",IF(OR(#REF!&lt;&gt;"",#REF!&lt;&gt;"",#REF!&lt;&gt;""),"X","R")))))))</f>
        <v>B</v>
      </c>
      <c r="I14" s="24">
        <f>IF(H14="A",4,IF(H14="B",3,IF(H14="C",2,IF(H14="D",1,0))))</f>
        <v>3</v>
      </c>
      <c r="J14" s="9" t="str">
        <f>IF(H14="A","GIỎI",IF(H14="B","KHÁ",IF(H14="C","TB",IF(H14="D","TB YẾU","KÉM"))))</f>
        <v>KHÁ</v>
      </c>
      <c r="K14" s="4" t="str">
        <f>IF(OR(G14&lt;4,F14&lt;=2),"KHÔNG ĐẠT"," ĐẠT")</f>
        <v> ĐẠT</v>
      </c>
    </row>
    <row r="15" spans="2:10" ht="16.5">
      <c r="B15" s="3" t="s">
        <v>45</v>
      </c>
      <c r="G15" s="53"/>
      <c r="H15" s="53"/>
      <c r="I15" s="53"/>
      <c r="J15" s="53"/>
    </row>
    <row r="16" spans="2:11" ht="19.5" customHeight="1">
      <c r="B16" s="38" t="s">
        <v>38</v>
      </c>
      <c r="C16" s="38"/>
      <c r="D16" s="38"/>
      <c r="E16" s="38" t="s">
        <v>11</v>
      </c>
      <c r="F16" s="38"/>
      <c r="G16" s="38" t="s">
        <v>12</v>
      </c>
      <c r="H16" s="38"/>
      <c r="I16" s="38"/>
      <c r="J16" s="54" t="s">
        <v>39</v>
      </c>
      <c r="K16" s="54"/>
    </row>
    <row r="17" ht="15.75">
      <c r="C17" s="2"/>
    </row>
    <row r="20" spans="2:11" ht="30.75" customHeight="1">
      <c r="B20" s="38" t="s">
        <v>46</v>
      </c>
      <c r="C20" s="38"/>
      <c r="D20" s="11"/>
      <c r="E20" s="38" t="s">
        <v>19</v>
      </c>
      <c r="F20" s="38"/>
      <c r="G20" s="38" t="s">
        <v>14</v>
      </c>
      <c r="H20" s="38"/>
      <c r="I20" s="38"/>
      <c r="J20" s="38" t="s">
        <v>40</v>
      </c>
      <c r="K20" s="38"/>
    </row>
    <row r="21" ht="24.75" customHeight="1"/>
  </sheetData>
  <sheetProtection/>
  <mergeCells count="24">
    <mergeCell ref="J8:K9"/>
    <mergeCell ref="A1:D1"/>
    <mergeCell ref="E1:J1"/>
    <mergeCell ref="A2:D2"/>
    <mergeCell ref="E2:J2"/>
    <mergeCell ref="E3:J3"/>
    <mergeCell ref="E4:J4"/>
    <mergeCell ref="G15:J15"/>
    <mergeCell ref="B16:D16"/>
    <mergeCell ref="E5:J5"/>
    <mergeCell ref="E6:J6"/>
    <mergeCell ref="A8:A9"/>
    <mergeCell ref="B8:B9"/>
    <mergeCell ref="C8:D9"/>
    <mergeCell ref="E8:E9"/>
    <mergeCell ref="F8:F9"/>
    <mergeCell ref="G8:I8"/>
    <mergeCell ref="B20:C20"/>
    <mergeCell ref="G16:I16"/>
    <mergeCell ref="J16:K16"/>
    <mergeCell ref="E16:F16"/>
    <mergeCell ref="E20:F20"/>
    <mergeCell ref="G20:I20"/>
    <mergeCell ref="J20:K20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V13" sqref="V13"/>
    </sheetView>
  </sheetViews>
  <sheetFormatPr defaultColWidth="9.140625" defaultRowHeight="12.75"/>
  <cols>
    <col min="1" max="1" width="4.57421875" style="1" bestFit="1" customWidth="1"/>
    <col min="2" max="2" width="12.281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1.42187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22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50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61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62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13</v>
      </c>
      <c r="G8" s="46" t="s">
        <v>41</v>
      </c>
      <c r="H8" s="47"/>
      <c r="I8" s="48"/>
      <c r="J8" s="44" t="s">
        <v>18</v>
      </c>
      <c r="K8" s="46" t="s">
        <v>10</v>
      </c>
      <c r="L8" s="47"/>
      <c r="M8" s="48"/>
      <c r="N8" s="49" t="s">
        <v>17</v>
      </c>
      <c r="O8" s="50"/>
    </row>
    <row r="9" spans="1:15" s="6" customFormat="1" ht="36" customHeight="1">
      <c r="A9" s="42"/>
      <c r="B9" s="42"/>
      <c r="C9" s="42"/>
      <c r="D9" s="42"/>
      <c r="E9" s="42"/>
      <c r="F9" s="45"/>
      <c r="G9" s="8" t="s">
        <v>8</v>
      </c>
      <c r="H9" s="13" t="s">
        <v>20</v>
      </c>
      <c r="I9" s="5" t="s">
        <v>9</v>
      </c>
      <c r="J9" s="45"/>
      <c r="K9" s="5" t="s">
        <v>15</v>
      </c>
      <c r="L9" s="5" t="s">
        <v>6</v>
      </c>
      <c r="M9" s="5" t="s">
        <v>16</v>
      </c>
      <c r="N9" s="51"/>
      <c r="O9" s="52"/>
    </row>
    <row r="10" spans="1:15" s="19" customFormat="1" ht="23.25" customHeight="1">
      <c r="A10" s="10">
        <v>1</v>
      </c>
      <c r="B10" s="15" t="s">
        <v>23</v>
      </c>
      <c r="C10" s="16" t="s">
        <v>24</v>
      </c>
      <c r="D10" s="17" t="s">
        <v>25</v>
      </c>
      <c r="E10" s="18" t="s">
        <v>26</v>
      </c>
      <c r="F10" s="12">
        <v>8.5</v>
      </c>
      <c r="G10" s="21">
        <v>8.5</v>
      </c>
      <c r="H10" s="12"/>
      <c r="I10" s="12">
        <f>G10</f>
        <v>8.5</v>
      </c>
      <c r="J10" s="12">
        <v>8</v>
      </c>
      <c r="K10" s="34">
        <f>ROUND((J10*7+I10*2+F10)/10,1)</f>
        <v>8.2</v>
      </c>
      <c r="L10" s="12" t="str">
        <f>IF(K10&gt;=8.5,"A",IF(K10&gt;=7,"B",IF(K10&gt;=5.5,"C",IF(K10&gt;=4,"D",IF(AND(K10&lt;4,K10&gt;=0),"F",IF(AND(#REF!="",I10="",F10=""),"I",IF(OR(#REF!&lt;&gt;"",I10&lt;&gt;"",F10&lt;&gt;""),"X","R")))))))</f>
        <v>B</v>
      </c>
      <c r="M10" s="35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1:15" s="33" customFormat="1" ht="23.25" customHeight="1">
      <c r="A11" s="30">
        <v>2</v>
      </c>
      <c r="B11" s="18" t="s">
        <v>27</v>
      </c>
      <c r="C11" s="16" t="s">
        <v>24</v>
      </c>
      <c r="D11" s="17" t="s">
        <v>28</v>
      </c>
      <c r="E11" s="18" t="s">
        <v>29</v>
      </c>
      <c r="F11" s="25">
        <v>7</v>
      </c>
      <c r="G11" s="31">
        <v>7.5</v>
      </c>
      <c r="H11" s="25"/>
      <c r="I11" s="12">
        <f>G11</f>
        <v>7.5</v>
      </c>
      <c r="J11" s="25">
        <v>5.5</v>
      </c>
      <c r="K11" s="34">
        <f>ROUND((J11*7+I11*2+F11)/10,1)</f>
        <v>6.1</v>
      </c>
      <c r="L11" s="25" t="str">
        <f>IF(K11&gt;=8.5,"A",IF(K11&gt;=7,"B",IF(K11&gt;=5.5,"C",IF(K11&gt;=4,"D",IF(AND(K11&lt;4,K11&gt;=0),"F",IF(AND(#REF!="",I11="",F11=""),"I",IF(OR(#REF!&lt;&gt;"",I11&lt;&gt;"",F11&lt;&gt;""),"X","R")))))))</f>
        <v>C</v>
      </c>
      <c r="M11" s="36">
        <f>IF(L11="A",4,IF(L11="B",3,IF(L11="C",2,IF(L11="D",1,0))))</f>
        <v>2</v>
      </c>
      <c r="N11" s="26" t="str">
        <f>IF(L11="A","GIỎI",IF(L11="B","KHÁ",IF(L11="C","TB",IF(L11="D","TB YẾU","KÉM"))))</f>
        <v>TB</v>
      </c>
      <c r="O11" s="27" t="str">
        <f>IF(OR(K11&lt;4,J11&lt;=2),"KHÔNG ĐẠT"," ĐẠT")</f>
        <v> ĐẠT</v>
      </c>
    </row>
    <row r="12" spans="1:15" s="19" customFormat="1" ht="23.25" customHeight="1">
      <c r="A12" s="10">
        <v>3</v>
      </c>
      <c r="B12" s="20" t="s">
        <v>30</v>
      </c>
      <c r="C12" s="16" t="s">
        <v>31</v>
      </c>
      <c r="D12" s="17" t="s">
        <v>32</v>
      </c>
      <c r="E12" s="18" t="s">
        <v>33</v>
      </c>
      <c r="F12" s="12">
        <v>8.5</v>
      </c>
      <c r="G12" s="21">
        <v>8.5</v>
      </c>
      <c r="H12" s="12"/>
      <c r="I12" s="12">
        <f>G12</f>
        <v>8.5</v>
      </c>
      <c r="J12" s="12">
        <v>8.5</v>
      </c>
      <c r="K12" s="34">
        <f>ROUND((J12*7+I12*2+F12)/10,1)</f>
        <v>8.5</v>
      </c>
      <c r="L12" s="12" t="str">
        <f>IF(K12&gt;=8.5,"A",IF(K12&gt;=7,"B",IF(K12&gt;=5.5,"C",IF(K12&gt;=4,"D",IF(AND(K12&lt;4,K12&gt;=0),"F",IF(AND(#REF!="",I12="",F12=""),"I",IF(OR(#REF!&lt;&gt;"",I12&lt;&gt;"",F12&lt;&gt;""),"X","R")))))))</f>
        <v>A</v>
      </c>
      <c r="M12" s="35">
        <f>IF(L12="A",4,IF(L12="B",3,IF(L12="C",2,IF(L12="D",1,0))))</f>
        <v>4</v>
      </c>
      <c r="N12" s="9" t="str">
        <f>IF(L12="A","GIỎI",IF(L12="B","KHÁ",IF(L12="C","TB",IF(L12="D","TB YẾU","KÉM"))))</f>
        <v>GIỎI</v>
      </c>
      <c r="O12" s="4" t="str">
        <f>IF(OR(K12&lt;4,J12&lt;=2),"KHÔNG ĐẠT"," ĐẠT")</f>
        <v> ĐẠT</v>
      </c>
    </row>
    <row r="13" spans="1:15" s="19" customFormat="1" ht="23.25" customHeight="1">
      <c r="A13" s="10">
        <v>4</v>
      </c>
      <c r="B13" s="20" t="s">
        <v>47</v>
      </c>
      <c r="C13" s="16" t="s">
        <v>42</v>
      </c>
      <c r="D13" s="17" t="s">
        <v>43</v>
      </c>
      <c r="E13" s="18" t="s">
        <v>44</v>
      </c>
      <c r="F13" s="12">
        <v>10</v>
      </c>
      <c r="G13" s="21">
        <v>9</v>
      </c>
      <c r="H13" s="12"/>
      <c r="I13" s="12">
        <f>G13</f>
        <v>9</v>
      </c>
      <c r="J13" s="12">
        <v>9</v>
      </c>
      <c r="K13" s="34">
        <f>ROUND((J13*7+I13*2+F13)/10,1)</f>
        <v>9.1</v>
      </c>
      <c r="L13" s="12" t="str">
        <f>IF(K13&gt;=8.5,"A",IF(K13&gt;=7,"B",IF(K13&gt;=5.5,"C",IF(K13&gt;=4,"D",IF(AND(K13&lt;4,K13&gt;=0),"F",IF(AND(#REF!="",I13="",F13=""),"I",IF(OR(#REF!&lt;&gt;"",I13&lt;&gt;"",F13&lt;&gt;""),"X","R")))))))</f>
        <v>A</v>
      </c>
      <c r="M13" s="35">
        <f>IF(L13="A",4,IF(L13="B",3,IF(L13="C",2,IF(L13="D",1,0))))</f>
        <v>4</v>
      </c>
      <c r="N13" s="9" t="str">
        <f>IF(L13="A","GIỎI",IF(L13="B","KHÁ",IF(L13="C","TB",IF(L13="D","TB YẾU","KÉM"))))</f>
        <v>GIỎI</v>
      </c>
      <c r="O13" s="4" t="str">
        <f>IF(OR(K13&lt;4,J13&lt;=2),"KHÔNG ĐẠT"," ĐẠT")</f>
        <v> ĐẠT</v>
      </c>
    </row>
    <row r="14" spans="1:15" s="19" customFormat="1" ht="23.25" customHeight="1">
      <c r="A14" s="10">
        <v>5</v>
      </c>
      <c r="B14" s="20" t="s">
        <v>34</v>
      </c>
      <c r="C14" s="16" t="s">
        <v>35</v>
      </c>
      <c r="D14" s="17" t="s">
        <v>36</v>
      </c>
      <c r="E14" s="18" t="s">
        <v>37</v>
      </c>
      <c r="F14" s="12">
        <v>10</v>
      </c>
      <c r="G14" s="21">
        <v>9.5</v>
      </c>
      <c r="H14" s="12"/>
      <c r="I14" s="12">
        <f>G14</f>
        <v>9.5</v>
      </c>
      <c r="J14" s="12">
        <v>9</v>
      </c>
      <c r="K14" s="34">
        <f>ROUND((J14*7+I14*2+F14)/10,1)</f>
        <v>9.2</v>
      </c>
      <c r="L14" s="12" t="str">
        <f>IF(K14&gt;=8.5,"A",IF(K14&gt;=7,"B",IF(K14&gt;=5.5,"C",IF(K14&gt;=4,"D",IF(AND(K14&lt;4,K14&gt;=0),"F",IF(AND(#REF!="",I14="",F14=""),"I",IF(OR(#REF!&lt;&gt;"",I14&lt;&gt;"",F14&lt;&gt;""),"X","R")))))))</f>
        <v>A</v>
      </c>
      <c r="M14" s="35">
        <f>IF(L14="A",4,IF(L14="B",3,IF(L14="C",2,IF(L14="D",1,0))))</f>
        <v>4</v>
      </c>
      <c r="N14" s="9" t="str">
        <f>IF(L14="A","GIỎI",IF(L14="B","KHÁ",IF(L14="C","TB",IF(L14="D","TB YẾU","KÉM"))))</f>
        <v>GIỎI</v>
      </c>
      <c r="O14" s="4" t="str">
        <f>IF(OR(K14&lt;4,J14&lt;=2),"KHÔNG ĐẠT"," ĐẠT")</f>
        <v> ĐẠT</v>
      </c>
    </row>
    <row r="15" spans="2:14" ht="16.5">
      <c r="B15" s="3" t="s">
        <v>45</v>
      </c>
      <c r="K15" s="53"/>
      <c r="L15" s="53"/>
      <c r="M15" s="53"/>
      <c r="N15" s="53"/>
    </row>
    <row r="16" spans="2:14" ht="19.5" customHeight="1">
      <c r="B16" s="38" t="s">
        <v>38</v>
      </c>
      <c r="C16" s="38"/>
      <c r="D16" s="38"/>
      <c r="E16" s="38" t="s">
        <v>11</v>
      </c>
      <c r="F16" s="38"/>
      <c r="G16" s="38"/>
      <c r="H16" s="38" t="s">
        <v>12</v>
      </c>
      <c r="I16" s="38"/>
      <c r="J16" s="38"/>
      <c r="K16" s="14"/>
      <c r="L16" s="54" t="s">
        <v>39</v>
      </c>
      <c r="M16" s="54"/>
      <c r="N16" s="54"/>
    </row>
    <row r="17" ht="15.75">
      <c r="C17" s="2"/>
    </row>
    <row r="20" spans="2:14" ht="30.75" customHeight="1">
      <c r="B20" s="38" t="s">
        <v>46</v>
      </c>
      <c r="C20" s="38"/>
      <c r="D20" s="11"/>
      <c r="E20" s="38" t="s">
        <v>19</v>
      </c>
      <c r="F20" s="38"/>
      <c r="G20" s="38"/>
      <c r="H20" s="38" t="s">
        <v>14</v>
      </c>
      <c r="I20" s="38"/>
      <c r="J20" s="38"/>
      <c r="K20" s="11"/>
      <c r="L20" s="11" t="s">
        <v>40</v>
      </c>
      <c r="M20" s="11"/>
      <c r="N20" s="11"/>
    </row>
    <row r="21" ht="24.75" customHeight="1"/>
  </sheetData>
  <sheetProtection/>
  <mergeCells count="25">
    <mergeCell ref="B20:C20"/>
    <mergeCell ref="E20:G20"/>
    <mergeCell ref="H20:J20"/>
    <mergeCell ref="N8:O9"/>
    <mergeCell ref="K15:N15"/>
    <mergeCell ref="B16:D16"/>
    <mergeCell ref="E16:G16"/>
    <mergeCell ref="H16:J16"/>
    <mergeCell ref="L16:N16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3" right="0.17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O1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8515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22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55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54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49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13</v>
      </c>
      <c r="G8" s="46" t="s">
        <v>41</v>
      </c>
      <c r="H8" s="47"/>
      <c r="I8" s="48"/>
      <c r="J8" s="44" t="s">
        <v>18</v>
      </c>
      <c r="K8" s="46" t="s">
        <v>10</v>
      </c>
      <c r="L8" s="47"/>
      <c r="M8" s="48"/>
      <c r="N8" s="49" t="s">
        <v>17</v>
      </c>
      <c r="O8" s="50"/>
    </row>
    <row r="9" spans="1:15" s="6" customFormat="1" ht="36" customHeight="1">
      <c r="A9" s="42"/>
      <c r="B9" s="42"/>
      <c r="C9" s="42"/>
      <c r="D9" s="42"/>
      <c r="E9" s="42"/>
      <c r="F9" s="45"/>
      <c r="G9" s="8" t="s">
        <v>8</v>
      </c>
      <c r="H9" s="13" t="s">
        <v>20</v>
      </c>
      <c r="I9" s="5" t="s">
        <v>9</v>
      </c>
      <c r="J9" s="45"/>
      <c r="K9" s="5" t="s">
        <v>15</v>
      </c>
      <c r="L9" s="5" t="s">
        <v>6</v>
      </c>
      <c r="M9" s="5" t="s">
        <v>16</v>
      </c>
      <c r="N9" s="51"/>
      <c r="O9" s="52"/>
    </row>
    <row r="10" spans="1:15" s="19" customFormat="1" ht="23.25" customHeight="1">
      <c r="A10" s="10">
        <v>1</v>
      </c>
      <c r="B10" s="20" t="s">
        <v>47</v>
      </c>
      <c r="C10" s="16" t="s">
        <v>42</v>
      </c>
      <c r="D10" s="17" t="s">
        <v>43</v>
      </c>
      <c r="E10" s="18" t="s">
        <v>44</v>
      </c>
      <c r="F10" s="12">
        <v>8</v>
      </c>
      <c r="G10" s="21">
        <v>10</v>
      </c>
      <c r="H10" s="12"/>
      <c r="I10" s="12">
        <f>G10</f>
        <v>10</v>
      </c>
      <c r="J10" s="12">
        <v>6</v>
      </c>
      <c r="K10" s="22">
        <f>ROUND((J10*7+I10*2+F10)/10,1)</f>
        <v>7</v>
      </c>
      <c r="L10" s="23" t="str">
        <f>IF(K10&gt;=8.5,"A",IF(K10&gt;=7,"B",IF(K10&gt;=5.5,"C",IF(K10&gt;=4,"D",IF(AND(K10&lt;4,K10&gt;=0),"F",IF(AND(#REF!="",I10="",F10=""),"I",IF(OR(#REF!&lt;&gt;"",I10&lt;&gt;"",F10&lt;&gt;""),"X","R")))))))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2:14" ht="16.5">
      <c r="B11" s="3" t="s">
        <v>48</v>
      </c>
      <c r="K11" s="53"/>
      <c r="L11" s="53"/>
      <c r="M11" s="53"/>
      <c r="N11" s="53"/>
    </row>
    <row r="12" spans="2:14" ht="19.5" customHeight="1">
      <c r="B12" s="38" t="s">
        <v>38</v>
      </c>
      <c r="C12" s="38"/>
      <c r="D12" s="38"/>
      <c r="E12" s="38" t="s">
        <v>11</v>
      </c>
      <c r="F12" s="38"/>
      <c r="G12" s="38"/>
      <c r="H12" s="38" t="s">
        <v>12</v>
      </c>
      <c r="I12" s="38"/>
      <c r="J12" s="38"/>
      <c r="K12" s="14"/>
      <c r="L12" s="54" t="s">
        <v>39</v>
      </c>
      <c r="M12" s="54"/>
      <c r="N12" s="54"/>
    </row>
    <row r="13" ht="15.75">
      <c r="C13" s="2"/>
    </row>
    <row r="16" spans="2:14" ht="30.75" customHeight="1">
      <c r="B16" s="38" t="s">
        <v>46</v>
      </c>
      <c r="C16" s="38"/>
      <c r="D16" s="11"/>
      <c r="E16" s="38" t="s">
        <v>19</v>
      </c>
      <c r="F16" s="38"/>
      <c r="G16" s="38"/>
      <c r="H16" s="38" t="s">
        <v>14</v>
      </c>
      <c r="I16" s="38"/>
      <c r="J16" s="38"/>
      <c r="K16" s="11"/>
      <c r="L16" s="11" t="s">
        <v>40</v>
      </c>
      <c r="M16" s="11"/>
      <c r="N16" s="11"/>
    </row>
    <row r="17" ht="24.75" customHeight="1"/>
  </sheetData>
  <sheetProtection/>
  <mergeCells count="25">
    <mergeCell ref="A1:D1"/>
    <mergeCell ref="E1:N1"/>
    <mergeCell ref="A2:D2"/>
    <mergeCell ref="E2:N2"/>
    <mergeCell ref="E3:N3"/>
    <mergeCell ref="E4:N4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</mergeCells>
  <printOptions/>
  <pageMargins left="0.41" right="0.38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O16"/>
  <sheetViews>
    <sheetView tabSelected="1" zoomScalePageLayoutView="0" workbookViewId="0" topLeftCell="A1">
      <selection activeCell="W11" sqref="W11"/>
    </sheetView>
  </sheetViews>
  <sheetFormatPr defaultColWidth="9.140625" defaultRowHeight="12.75"/>
  <cols>
    <col min="1" max="1" width="4.57421875" style="1" bestFit="1" customWidth="1"/>
    <col min="2" max="2" width="13.140625" style="1" customWidth="1"/>
    <col min="3" max="3" width="15.28125" style="1" customWidth="1"/>
    <col min="4" max="4" width="7.140625" style="1" customWidth="1"/>
    <col min="5" max="5" width="11.00390625" style="1" customWidth="1"/>
    <col min="6" max="6" width="12.421875" style="1" customWidth="1"/>
    <col min="7" max="7" width="6.421875" style="1" customWidth="1"/>
    <col min="8" max="8" width="5.8515625" style="1" customWidth="1"/>
    <col min="9" max="9" width="6.57421875" style="1" customWidth="1"/>
    <col min="10" max="10" width="11.140625" style="1" customWidth="1"/>
    <col min="11" max="11" width="8.7109375" style="1" customWidth="1"/>
    <col min="12" max="12" width="6.00390625" style="7" customWidth="1"/>
    <col min="13" max="13" width="7.7109375" style="7" customWidth="1"/>
    <col min="14" max="14" width="8.140625" style="1" customWidth="1"/>
    <col min="15" max="15" width="12.8515625" style="1" customWidth="1"/>
    <col min="16" max="16384" width="9.140625" style="1" customWidth="1"/>
  </cols>
  <sheetData>
    <row r="1" spans="1:14" ht="15.75">
      <c r="A1" s="37" t="s">
        <v>1</v>
      </c>
      <c r="B1" s="37"/>
      <c r="C1" s="37"/>
      <c r="D1" s="37"/>
      <c r="E1" s="38" t="s">
        <v>7</v>
      </c>
      <c r="F1" s="38"/>
      <c r="G1" s="38"/>
      <c r="H1" s="38"/>
      <c r="I1" s="38"/>
      <c r="J1" s="38"/>
      <c r="K1" s="38"/>
      <c r="L1" s="38"/>
      <c r="M1" s="38"/>
      <c r="N1" s="38"/>
    </row>
    <row r="2" spans="1:14" ht="19.5" customHeight="1">
      <c r="A2" s="39" t="s">
        <v>2</v>
      </c>
      <c r="B2" s="39"/>
      <c r="C2" s="39"/>
      <c r="D2" s="39"/>
      <c r="E2" s="38" t="s">
        <v>21</v>
      </c>
      <c r="F2" s="38"/>
      <c r="G2" s="38"/>
      <c r="H2" s="38"/>
      <c r="I2" s="38"/>
      <c r="J2" s="38"/>
      <c r="K2" s="38"/>
      <c r="L2" s="38"/>
      <c r="M2" s="38"/>
      <c r="N2" s="38"/>
    </row>
    <row r="3" spans="5:14" ht="20.25" customHeight="1">
      <c r="E3" s="40" t="s">
        <v>22</v>
      </c>
      <c r="F3" s="40"/>
      <c r="G3" s="40"/>
      <c r="H3" s="40"/>
      <c r="I3" s="40"/>
      <c r="J3" s="40"/>
      <c r="K3" s="40"/>
      <c r="L3" s="40"/>
      <c r="M3" s="40"/>
      <c r="N3" s="40"/>
    </row>
    <row r="4" spans="5:14" ht="18.75" customHeight="1">
      <c r="E4" s="38" t="s">
        <v>55</v>
      </c>
      <c r="F4" s="38"/>
      <c r="G4" s="38"/>
      <c r="H4" s="38"/>
      <c r="I4" s="38"/>
      <c r="J4" s="38"/>
      <c r="K4" s="38"/>
      <c r="L4" s="38"/>
      <c r="M4" s="38"/>
      <c r="N4" s="38"/>
    </row>
    <row r="5" spans="5:14" ht="18.75" customHeight="1">
      <c r="E5" s="41" t="s">
        <v>63</v>
      </c>
      <c r="F5" s="41"/>
      <c r="G5" s="41"/>
      <c r="H5" s="41"/>
      <c r="I5" s="41"/>
      <c r="J5" s="41"/>
      <c r="K5" s="41"/>
      <c r="L5" s="41"/>
      <c r="M5" s="41"/>
      <c r="N5" s="41"/>
    </row>
    <row r="6" spans="5:14" ht="15.75" customHeight="1">
      <c r="E6" s="41" t="s">
        <v>64</v>
      </c>
      <c r="F6" s="41"/>
      <c r="G6" s="41"/>
      <c r="H6" s="41"/>
      <c r="I6" s="41"/>
      <c r="J6" s="41"/>
      <c r="K6" s="41"/>
      <c r="L6" s="41"/>
      <c r="M6" s="41"/>
      <c r="N6" s="41"/>
    </row>
    <row r="7" ht="10.5" customHeight="1"/>
    <row r="8" spans="1:15" s="6" customFormat="1" ht="42" customHeight="1">
      <c r="A8" s="42" t="s">
        <v>0</v>
      </c>
      <c r="B8" s="42" t="s">
        <v>3</v>
      </c>
      <c r="C8" s="42" t="s">
        <v>4</v>
      </c>
      <c r="D8" s="42"/>
      <c r="E8" s="43" t="s">
        <v>5</v>
      </c>
      <c r="F8" s="44" t="s">
        <v>13</v>
      </c>
      <c r="G8" s="46" t="s">
        <v>41</v>
      </c>
      <c r="H8" s="47"/>
      <c r="I8" s="48"/>
      <c r="J8" s="44" t="s">
        <v>18</v>
      </c>
      <c r="K8" s="46" t="s">
        <v>10</v>
      </c>
      <c r="L8" s="47"/>
      <c r="M8" s="48"/>
      <c r="N8" s="49" t="s">
        <v>17</v>
      </c>
      <c r="O8" s="50"/>
    </row>
    <row r="9" spans="1:15" s="6" customFormat="1" ht="36" customHeight="1">
      <c r="A9" s="42"/>
      <c r="B9" s="42"/>
      <c r="C9" s="42"/>
      <c r="D9" s="42"/>
      <c r="E9" s="42"/>
      <c r="F9" s="45"/>
      <c r="G9" s="8" t="s">
        <v>8</v>
      </c>
      <c r="H9" s="13" t="s">
        <v>20</v>
      </c>
      <c r="I9" s="5" t="s">
        <v>9</v>
      </c>
      <c r="J9" s="45"/>
      <c r="K9" s="5" t="s">
        <v>15</v>
      </c>
      <c r="L9" s="5" t="s">
        <v>6</v>
      </c>
      <c r="M9" s="5" t="s">
        <v>16</v>
      </c>
      <c r="N9" s="51"/>
      <c r="O9" s="52"/>
    </row>
    <row r="10" spans="1:15" s="19" customFormat="1" ht="23.25" customHeight="1">
      <c r="A10" s="10">
        <v>1</v>
      </c>
      <c r="B10" s="20" t="s">
        <v>47</v>
      </c>
      <c r="C10" s="16" t="s">
        <v>42</v>
      </c>
      <c r="D10" s="17" t="s">
        <v>43</v>
      </c>
      <c r="E10" s="18" t="s">
        <v>44</v>
      </c>
      <c r="F10" s="12">
        <v>5</v>
      </c>
      <c r="G10" s="21">
        <v>7</v>
      </c>
      <c r="H10" s="12"/>
      <c r="I10" s="12">
        <f>G10</f>
        <v>7</v>
      </c>
      <c r="J10" s="12">
        <v>9</v>
      </c>
      <c r="K10" s="22">
        <f>ROUND((J10*7+I10*2+F10)/10,1)</f>
        <v>8.2</v>
      </c>
      <c r="L10" s="23" t="str">
        <f>IF(K10&gt;=8.5,"A",IF(K10&gt;=7,"B",IF(K10&gt;=5.5,"C",IF(K10&gt;=4,"D",IF(AND(K10&lt;4,K10&gt;=0),"F",IF(AND(#REF!="",I10="",F10=""),"I",IF(OR(#REF!&lt;&gt;"",I10&lt;&gt;"",F10&lt;&gt;""),"X","R")))))))</f>
        <v>B</v>
      </c>
      <c r="M10" s="24">
        <f>IF(L10="A",4,IF(L10="B",3,IF(L10="C",2,IF(L10="D",1,0))))</f>
        <v>3</v>
      </c>
      <c r="N10" s="9" t="str">
        <f>IF(L10="A","GIỎI",IF(L10="B","KHÁ",IF(L10="C","TB",IF(L10="D","TB YẾU","KÉM"))))</f>
        <v>KHÁ</v>
      </c>
      <c r="O10" s="4" t="str">
        <f>IF(OR(K10&lt;4,J10&lt;=2),"KHÔNG ĐẠT"," ĐẠT")</f>
        <v> ĐẠT</v>
      </c>
    </row>
    <row r="11" spans="2:14" ht="16.5">
      <c r="B11" s="3" t="s">
        <v>48</v>
      </c>
      <c r="K11" s="53"/>
      <c r="L11" s="53"/>
      <c r="M11" s="53"/>
      <c r="N11" s="53"/>
    </row>
    <row r="12" spans="2:14" ht="19.5" customHeight="1">
      <c r="B12" s="38" t="s">
        <v>38</v>
      </c>
      <c r="C12" s="38"/>
      <c r="D12" s="38"/>
      <c r="E12" s="38" t="s">
        <v>11</v>
      </c>
      <c r="F12" s="38"/>
      <c r="G12" s="38"/>
      <c r="H12" s="38" t="s">
        <v>12</v>
      </c>
      <c r="I12" s="38"/>
      <c r="J12" s="38"/>
      <c r="K12" s="14"/>
      <c r="L12" s="54" t="s">
        <v>39</v>
      </c>
      <c r="M12" s="54"/>
      <c r="N12" s="54"/>
    </row>
    <row r="13" ht="15.75">
      <c r="C13" s="2"/>
    </row>
    <row r="16" spans="2:14" ht="30.75" customHeight="1">
      <c r="B16" s="38" t="s">
        <v>46</v>
      </c>
      <c r="C16" s="38"/>
      <c r="D16" s="11"/>
      <c r="E16" s="38" t="s">
        <v>19</v>
      </c>
      <c r="F16" s="38"/>
      <c r="G16" s="38"/>
      <c r="H16" s="38" t="s">
        <v>14</v>
      </c>
      <c r="I16" s="38"/>
      <c r="J16" s="38"/>
      <c r="K16" s="11"/>
      <c r="L16" s="11" t="s">
        <v>40</v>
      </c>
      <c r="M16" s="11"/>
      <c r="N16" s="11"/>
    </row>
    <row r="17" ht="24.75" customHeight="1"/>
  </sheetData>
  <sheetProtection/>
  <mergeCells count="25">
    <mergeCell ref="B16:C16"/>
    <mergeCell ref="E16:G16"/>
    <mergeCell ref="H16:J16"/>
    <mergeCell ref="N8:O9"/>
    <mergeCell ref="K11:N11"/>
    <mergeCell ref="B12:D12"/>
    <mergeCell ref="E12:G12"/>
    <mergeCell ref="H12:J12"/>
    <mergeCell ref="L12:N12"/>
    <mergeCell ref="E5:N5"/>
    <mergeCell ref="E6:N6"/>
    <mergeCell ref="A8:A9"/>
    <mergeCell ref="B8:B9"/>
    <mergeCell ref="C8:D9"/>
    <mergeCell ref="E8:E9"/>
    <mergeCell ref="F8:F9"/>
    <mergeCell ref="G8:I8"/>
    <mergeCell ref="J8:J9"/>
    <mergeCell ref="K8:M8"/>
    <mergeCell ref="A1:D1"/>
    <mergeCell ref="E1:N1"/>
    <mergeCell ref="A2:D2"/>
    <mergeCell ref="E2:N2"/>
    <mergeCell ref="E3:N3"/>
    <mergeCell ref="E4:N4"/>
  </mergeCells>
  <printOptions/>
  <pageMargins left="0.26" right="0.1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 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ThienVNT</dc:creator>
  <cp:keywords/>
  <dc:description/>
  <cp:lastModifiedBy>Admin</cp:lastModifiedBy>
  <cp:lastPrinted>2021-10-14T09:01:07Z</cp:lastPrinted>
  <dcterms:created xsi:type="dcterms:W3CDTF">2009-09-21T02:41:34Z</dcterms:created>
  <dcterms:modified xsi:type="dcterms:W3CDTF">2021-10-14T09:01:43Z</dcterms:modified>
  <cp:category/>
  <cp:version/>
  <cp:contentType/>
  <cp:contentStatus/>
</cp:coreProperties>
</file>