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5"/>
  </bookViews>
  <sheets>
    <sheet name="Triết" sheetId="1" r:id="rId1"/>
    <sheet name="VLĐC" sheetId="2" r:id="rId2"/>
    <sheet name="VKT" sheetId="3" r:id="rId3"/>
    <sheet name="THUD" sheetId="4" r:id="rId4"/>
    <sheet name="TT NT" sheetId="5" r:id="rId5"/>
    <sheet name="Toan cc1" sheetId="6" r:id="rId6"/>
  </sheets>
  <definedNames/>
  <calcPr fullCalcOnLoad="1"/>
</workbook>
</file>

<file path=xl/sharedStrings.xml><?xml version="1.0" encoding="utf-8"?>
<sst xmlns="http://schemas.openxmlformats.org/spreadsheetml/2006/main" count="235" uniqueCount="55">
  <si>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</si>
  <si>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</si>
  <si>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</si>
  <si>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</si>
  <si>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</si>
  <si>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</si>
  <si>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</si>
  <si>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</si>
  <si>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</si>
  <si>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</si>
  <si>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</si>
  <si>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</si>
  <si>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</si>
  <si>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</si>
  <si>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</si>
  <si>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</si>
  <si>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</si>
  <si>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</si>
  <si>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</si>
  <si>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</si>
  <si>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</si>
  <si>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</si>
  <si>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</si>
  <si>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NIÊN KHÓA: 2019 - 2024</t>
  </si>
  <si>
    <t>Phan Văn Hoàng</t>
  </si>
  <si>
    <t>Danh sách này gồm có 2 sinh viên./.</t>
  </si>
  <si>
    <t>Giảng viên: Đoàn Thị Lan</t>
  </si>
  <si>
    <t>Giảng viên: Nguyễn Trùng Dương</t>
  </si>
  <si>
    <t>Giảng viên: Trương Thị Hoa Mai</t>
  </si>
  <si>
    <t>ĐIỂM KIỂM TRA ĐỊNH KỲ (M2 - HS3)</t>
  </si>
  <si>
    <t>ĐIỂM THI KẾT THÚC HỌC PHẦN (M3 - HS 6)</t>
  </si>
  <si>
    <t>LỚP: KỸ THUẬT ĐIỀU KHIỂN TỰ ĐỘNG K12</t>
  </si>
  <si>
    <t>Học kỳ I - Năm học: 2020 - 2021</t>
  </si>
  <si>
    <t xml:space="preserve">Nguyễn Việt </t>
  </si>
  <si>
    <t>Hoàng</t>
  </si>
  <si>
    <t>27.10.2002</t>
  </si>
  <si>
    <t xml:space="preserve">Nguyễn Trí </t>
  </si>
  <si>
    <t>Kiệt</t>
  </si>
  <si>
    <t>14.06.2002</t>
  </si>
  <si>
    <t>20Q1050005</t>
  </si>
  <si>
    <t>20Q1050014</t>
  </si>
  <si>
    <t>ĐIỂM KIỂM TRA ĐỊNH KỲ (M2 - HS4)</t>
  </si>
  <si>
    <t>ĐIỂM THI KẾT THÚC HỌC PHẦN (M3 - HS 5)</t>
  </si>
  <si>
    <t>HỌC PHẦN:  Vẽ kỹ thuật     SỐ TÍN CHỈ: 2</t>
  </si>
  <si>
    <t>HỌC PHẦN:  Triết học               SỐ TÍN CHỈ: 3</t>
  </si>
  <si>
    <t>HỌC PHẦN:  Vật lý đại cương     SỐ TÍN CHỈ: 4</t>
  </si>
  <si>
    <t>ĐIỂM KIỂM TRA ĐỊNH KỲ (M2 - HS2)</t>
  </si>
  <si>
    <t>ĐIỂM THI KẾT THÚC HỌC PHẦN (M3 - HS 7)</t>
  </si>
  <si>
    <t>HỌC PHẦN:  Tin học ứng dụng    SỐ TÍN CHỈ: 3</t>
  </si>
  <si>
    <t>Giảng viên: Phan Văn Hoàng</t>
  </si>
  <si>
    <t>HỌC PHẦN:  Thực tập nhận thức    SỐ TÍN CHỈ: 2</t>
  </si>
  <si>
    <t>Giảng viên: Võ Quang Nhã, Huỳnh Thị Thùy Linh</t>
  </si>
  <si>
    <t>ĐIỂM THỰC TẬP</t>
  </si>
  <si>
    <t>HỌC PHẦN: Toán cao cấp 1             SỐ TÍN CHỈ: 3</t>
  </si>
  <si>
    <t>Giảng viên: Hồ Xuân Thắng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</si>
</sst>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3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/>
    </xf>
    <xf numFmtId="0" fontId="46" fillId="0" borderId="11" xfId="0" applyNumberFormat="1" applyFont="1" applyFill="1" applyBorder="1" applyAlignment="1">
      <alignment/>
    </xf>
    <xf numFmtId="49" fontId="46" fillId="0" borderId="11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3" fontId="7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13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7.28125" style="1" customWidth="1"/>
    <col min="15" max="15" width="8.710937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23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32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44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28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46</v>
      </c>
      <c r="H8" s="42"/>
      <c r="I8" s="43"/>
      <c r="J8" s="39" t="s">
        <v>47</v>
      </c>
      <c r="K8" s="41" t="s">
        <v>10</v>
      </c>
      <c r="L8" s="42"/>
      <c r="M8" s="43"/>
      <c r="N8" s="30" t="s">
        <v>14</v>
      </c>
      <c r="O8" s="31"/>
    </row>
    <row r="9" spans="1:15" s="3" customFormat="1" ht="40.5" customHeight="1">
      <c r="A9" s="37"/>
      <c r="B9" s="37"/>
      <c r="C9" s="37"/>
      <c r="D9" s="37"/>
      <c r="E9" s="37"/>
      <c r="F9" s="40"/>
      <c r="G9" s="2" t="s">
        <v>17</v>
      </c>
      <c r="H9" s="5" t="s">
        <v>8</v>
      </c>
      <c r="I9" s="2" t="s">
        <v>9</v>
      </c>
      <c r="J9" s="40"/>
      <c r="K9" s="2" t="s">
        <v>12</v>
      </c>
      <c r="L9" s="2" t="s">
        <v>6</v>
      </c>
      <c r="M9" s="2" t="s">
        <v>13</v>
      </c>
      <c r="N9" s="32"/>
      <c r="O9" s="33"/>
    </row>
    <row r="10" spans="1:15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8</v>
      </c>
      <c r="G10" s="20">
        <v>6</v>
      </c>
      <c r="H10" s="21">
        <v>7</v>
      </c>
      <c r="I10" s="20">
        <f>(H10+G10)/2</f>
        <v>6.5</v>
      </c>
      <c r="J10" s="19">
        <v>5.5</v>
      </c>
      <c r="K10" s="22">
        <f>ROUND((J10*7+I10*2+F10)/10,1)</f>
        <v>6</v>
      </c>
      <c r="L10" s="21" t="str">
        <f>IF(K10&gt;=8.5,"A",IF(K10&gt;=7,"B",IF(K10&gt;=5.5,"C",IF(K10&gt;=4,"D",IF(AND(K10&lt;4,K10&gt;=0),"F",IF(AND(F10="",I10="",J10=""),"I",IF(OR(F10&lt;&gt;"",I10&lt;&gt;"",J10&lt;&gt;""),"X","R")))))))</f>
        <v>C</v>
      </c>
      <c r="M10" s="23">
        <f>IF(L10="A",4,IF(L10="B",3,IF(L10="C",2,IF(L10="D",1,0))))</f>
        <v>2</v>
      </c>
      <c r="N10" s="25" t="str">
        <f>IF(L10="A","GIỎI",IF(L10="B","KHÁ",IF(L10="C","TB",IF(L10="D","TB YẾU","KÉM"))))</f>
        <v>TB</v>
      </c>
      <c r="O10" s="26" t="str">
        <f>IF(OR(K10&lt;4,J10&lt;=2),"KHÔNG ĐẠT"," ĐẠT")</f>
        <v> ĐẠT</v>
      </c>
    </row>
    <row r="11" spans="1:15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10</v>
      </c>
      <c r="G11" s="20">
        <v>8</v>
      </c>
      <c r="H11" s="21">
        <v>8</v>
      </c>
      <c r="I11" s="20">
        <f>(H11+G11)/2</f>
        <v>8</v>
      </c>
      <c r="J11" s="19">
        <v>6</v>
      </c>
      <c r="K11" s="22">
        <f>ROUND((J11*7+I11*2+F11)/10,1)</f>
        <v>6.8</v>
      </c>
      <c r="L11" s="21" t="str">
        <f>IF(K11&gt;=8.5,"A",IF(K11&gt;=7,"B",IF(K11&gt;=5.5,"C",IF(K11&gt;=4,"D",IF(AND(K11&lt;4,K11&gt;=0),"F",IF(AND(F11="",I11="",J11=""),"I",IF(OR(F11&lt;&gt;"",I11&lt;&gt;"",J11&lt;&gt;""),"X","R")))))))</f>
        <v>C</v>
      </c>
      <c r="M11" s="23">
        <f>IF(L11="A",4,IF(L11="B",3,IF(L11="C",2,IF(L11="D",1,0))))</f>
        <v>2</v>
      </c>
      <c r="N11" s="25" t="str">
        <f>IF(L11="A","GIỎI",IF(L11="B","KHÁ",IF(L11="C","TB",IF(L11="D","TB YẾU","KÉM"))))</f>
        <v>TB</v>
      </c>
      <c r="O11" s="26" t="str">
        <f>IF(OR(K11&lt;4,J11&lt;=2),"KHÔNG ĐẠT"," ĐẠT")</f>
        <v> ĐẠT</v>
      </c>
    </row>
    <row r="12" spans="2:10" ht="21.75" customHeight="1">
      <c r="B12" s="34" t="s">
        <v>25</v>
      </c>
      <c r="C12" s="34"/>
      <c r="D12" s="34"/>
      <c r="E12" s="34"/>
      <c r="F12" s="10"/>
      <c r="G12" s="11"/>
      <c r="H12" s="11"/>
      <c r="I12" s="11"/>
      <c r="J12" s="11"/>
    </row>
    <row r="13" spans="2:14" ht="15.75">
      <c r="B13" s="12" t="s">
        <v>18</v>
      </c>
      <c r="C13"/>
      <c r="D13" s="12"/>
      <c r="E13" s="29" t="s">
        <v>15</v>
      </c>
      <c r="F13" s="29"/>
      <c r="G13" s="29"/>
      <c r="H13" s="29" t="s">
        <v>16</v>
      </c>
      <c r="I13" s="29"/>
      <c r="J13" s="29"/>
      <c r="K13" s="12"/>
      <c r="L13" s="29" t="s">
        <v>19</v>
      </c>
      <c r="M13" s="29"/>
      <c r="N13" s="29"/>
    </row>
    <row r="14" spans="3:14" ht="15.75">
      <c r="C14" s="35"/>
      <c r="D14" s="35"/>
      <c r="E14" s="35"/>
      <c r="F14" s="1"/>
      <c r="H14" s="34"/>
      <c r="I14" s="34"/>
      <c r="J14" s="34"/>
      <c r="K14" s="34"/>
      <c r="L14" s="34"/>
      <c r="M14" s="34"/>
      <c r="N14" s="34"/>
    </row>
    <row r="15" spans="3:6" ht="15.75">
      <c r="C15" s="13"/>
      <c r="F15" s="1"/>
    </row>
    <row r="16" ht="15.75">
      <c r="F16" s="1"/>
    </row>
    <row r="17" ht="15.75">
      <c r="F17" s="1"/>
    </row>
    <row r="18" spans="2:14" ht="15.75">
      <c r="B18" s="29" t="s">
        <v>24</v>
      </c>
      <c r="C18" s="29"/>
      <c r="D18" s="8"/>
      <c r="E18" s="29" t="s">
        <v>20</v>
      </c>
      <c r="F18" s="29"/>
      <c r="G18" s="29"/>
      <c r="H18" s="29" t="s">
        <v>21</v>
      </c>
      <c r="I18" s="29"/>
      <c r="J18" s="29"/>
      <c r="K18" s="8"/>
      <c r="L18" s="12" t="s">
        <v>22</v>
      </c>
      <c r="M18" s="12"/>
      <c r="N18" s="12"/>
    </row>
    <row r="19" spans="2:13" ht="15.75">
      <c r="B19" s="6"/>
      <c r="C19" s="6"/>
      <c r="D19" s="6"/>
      <c r="E19" s="6"/>
      <c r="F19" s="8"/>
      <c r="G19" s="6"/>
      <c r="H19" s="6"/>
      <c r="I19" s="6"/>
      <c r="J19" s="6"/>
      <c r="K19" s="6"/>
      <c r="L19" s="7"/>
      <c r="M19" s="7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23" right="0.21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13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1.5742187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23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32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27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41</v>
      </c>
      <c r="H8" s="42"/>
      <c r="I8" s="43"/>
      <c r="J8" s="39" t="s">
        <v>42</v>
      </c>
      <c r="K8" s="41" t="s">
        <v>10</v>
      </c>
      <c r="L8" s="42"/>
      <c r="M8" s="43"/>
      <c r="N8" s="30" t="s">
        <v>14</v>
      </c>
      <c r="O8" s="31"/>
    </row>
    <row r="9" spans="1:15" s="3" customFormat="1" ht="40.5" customHeight="1">
      <c r="A9" s="37"/>
      <c r="B9" s="37"/>
      <c r="C9" s="37"/>
      <c r="D9" s="37"/>
      <c r="E9" s="37"/>
      <c r="F9" s="40"/>
      <c r="G9" s="2" t="s">
        <v>17</v>
      </c>
      <c r="H9" s="5" t="s">
        <v>8</v>
      </c>
      <c r="I9" s="2" t="s">
        <v>9</v>
      </c>
      <c r="J9" s="40"/>
      <c r="K9" s="2" t="s">
        <v>12</v>
      </c>
      <c r="L9" s="2" t="s">
        <v>6</v>
      </c>
      <c r="M9" s="2" t="s">
        <v>13</v>
      </c>
      <c r="N9" s="32"/>
      <c r="O9" s="33"/>
    </row>
    <row r="10" spans="1:15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8</v>
      </c>
      <c r="G10" s="20">
        <v>6</v>
      </c>
      <c r="H10" s="21">
        <v>8</v>
      </c>
      <c r="I10" s="20">
        <f>(H10*2+G10*2)/4</f>
        <v>7</v>
      </c>
      <c r="J10" s="19">
        <v>7</v>
      </c>
      <c r="K10" s="22">
        <f>ROUND((J10*5+I10*4+F10)/10,1)</f>
        <v>7.1</v>
      </c>
      <c r="L10" s="21" t="str">
        <f>IF(K10&gt;=8.5,"A",IF(K10&gt;=7,"B",IF(K10&gt;=5.5,"C",IF(K10&gt;=4,"D",IF(AND(K10&lt;4,K10&gt;=0),"F",IF(AND(F10="",I10="",J10=""),"I",IF(OR(F10&lt;&gt;"",I10&lt;&gt;"",J10&lt;&gt;""),"X","R")))))))</f>
        <v>B</v>
      </c>
      <c r="M10" s="23">
        <f>IF(L10="A",4,IF(L10="B",3,IF(L10="C",2,IF(L10="D",1,0))))</f>
        <v>3</v>
      </c>
      <c r="N10" s="25" t="str">
        <f>IF(L10="A","GIỎI",IF(L10="B","KHÁ",IF(L10="C","TB",IF(L10="D","TB YẾU","KÉM"))))</f>
        <v>KHÁ</v>
      </c>
      <c r="O10" s="27" t="str">
        <f>IF(OR(K10&lt;4,J10&lt;=2),"KHÔNG ĐẠT"," ĐẠT")</f>
        <v> ĐẠT</v>
      </c>
    </row>
    <row r="11" spans="1:15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10</v>
      </c>
      <c r="G11" s="20">
        <v>9</v>
      </c>
      <c r="H11" s="21">
        <v>8.5</v>
      </c>
      <c r="I11" s="20">
        <f>(H11*3+G11)/4</f>
        <v>8.625</v>
      </c>
      <c r="J11" s="19">
        <v>2</v>
      </c>
      <c r="K11" s="22">
        <f>ROUND((J11*5+I11*4+F11)/10,1)</f>
        <v>5.5</v>
      </c>
      <c r="L11" s="21" t="str">
        <f>IF(K11&gt;=8.5,"A",IF(K11&gt;=7,"B",IF(K11&gt;=5.5,"C",IF(K11&gt;=4,"D",IF(AND(K11&lt;4,K11&gt;=0),"F",IF(AND(F11="",I11="",J11=""),"I",IF(OR(F11&lt;&gt;"",I11&lt;&gt;"",J11&lt;&gt;""),"X","R")))))))</f>
        <v>C</v>
      </c>
      <c r="M11" s="23">
        <f>IF(L11="A",4,IF(L11="B",3,IF(L11="C",2,IF(L11="D",1,0))))</f>
        <v>2</v>
      </c>
      <c r="N11" s="25" t="str">
        <f>IF(L11="A","GIỎI",IF(L11="B","KHÁ",IF(L11="C","TB",IF(L11="D","TB YẾU","KÉM"))))</f>
        <v>TB</v>
      </c>
      <c r="O11" s="27" t="str">
        <f>IF(OR(K11&lt;4,J11&lt;=2),"KHÔNG ĐẠT"," ĐẠT")</f>
        <v>KHÔNG ĐẠT</v>
      </c>
    </row>
    <row r="12" spans="2:10" ht="21.75" customHeight="1">
      <c r="B12" s="34" t="s">
        <v>25</v>
      </c>
      <c r="C12" s="34"/>
      <c r="D12" s="34"/>
      <c r="E12" s="34"/>
      <c r="F12" s="10"/>
      <c r="G12" s="11"/>
      <c r="H12" s="11"/>
      <c r="I12" s="11"/>
      <c r="J12" s="11"/>
    </row>
    <row r="13" spans="2:14" ht="15.75">
      <c r="B13" s="12" t="s">
        <v>18</v>
      </c>
      <c r="C13"/>
      <c r="D13" s="12"/>
      <c r="E13" s="29" t="s">
        <v>15</v>
      </c>
      <c r="F13" s="29"/>
      <c r="G13" s="29"/>
      <c r="H13" s="29" t="s">
        <v>16</v>
      </c>
      <c r="I13" s="29"/>
      <c r="J13" s="29"/>
      <c r="K13" s="12"/>
      <c r="L13" s="29" t="s">
        <v>19</v>
      </c>
      <c r="M13" s="29"/>
      <c r="N13" s="29"/>
    </row>
    <row r="14" spans="3:14" ht="15.75">
      <c r="C14" s="35"/>
      <c r="D14" s="35"/>
      <c r="E14" s="35"/>
      <c r="F14" s="1"/>
      <c r="H14" s="34"/>
      <c r="I14" s="34"/>
      <c r="J14" s="34"/>
      <c r="K14" s="34"/>
      <c r="L14" s="34"/>
      <c r="M14" s="34"/>
      <c r="N14" s="34"/>
    </row>
    <row r="15" spans="3:6" ht="15.75">
      <c r="C15" s="13"/>
      <c r="F15" s="1"/>
    </row>
    <row r="16" ht="15.75">
      <c r="F16" s="1"/>
    </row>
    <row r="17" ht="15.75">
      <c r="F17" s="1"/>
    </row>
    <row r="18" spans="2:14" ht="15.75">
      <c r="B18" s="29" t="s">
        <v>24</v>
      </c>
      <c r="C18" s="29"/>
      <c r="D18" s="8"/>
      <c r="E18" s="29" t="s">
        <v>20</v>
      </c>
      <c r="F18" s="29"/>
      <c r="G18" s="29"/>
      <c r="H18" s="29" t="s">
        <v>21</v>
      </c>
      <c r="I18" s="29"/>
      <c r="J18" s="29"/>
      <c r="K18" s="8"/>
      <c r="L18" s="12" t="s">
        <v>22</v>
      </c>
      <c r="M18" s="12"/>
      <c r="N18" s="12"/>
    </row>
    <row r="19" spans="2:13" ht="15.75">
      <c r="B19" s="6"/>
      <c r="C19" s="6"/>
      <c r="D19" s="6"/>
      <c r="E19" s="6"/>
      <c r="F19" s="8"/>
      <c r="G19" s="6"/>
      <c r="H19" s="6"/>
      <c r="I19" s="6"/>
      <c r="J19" s="6"/>
      <c r="K19" s="6"/>
      <c r="L19" s="7"/>
      <c r="M19" s="7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5" right="0.1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13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9.5742187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23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32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26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29</v>
      </c>
      <c r="H8" s="42"/>
      <c r="I8" s="43"/>
      <c r="J8" s="39" t="s">
        <v>30</v>
      </c>
      <c r="K8" s="41" t="s">
        <v>10</v>
      </c>
      <c r="L8" s="42"/>
      <c r="M8" s="43"/>
      <c r="N8" s="30" t="s">
        <v>14</v>
      </c>
      <c r="O8" s="31"/>
    </row>
    <row r="9" spans="1:15" s="3" customFormat="1" ht="40.5" customHeight="1">
      <c r="A9" s="37"/>
      <c r="B9" s="37"/>
      <c r="C9" s="37"/>
      <c r="D9" s="37"/>
      <c r="E9" s="37"/>
      <c r="F9" s="40"/>
      <c r="G9" s="2" t="s">
        <v>17</v>
      </c>
      <c r="H9" s="5" t="s">
        <v>8</v>
      </c>
      <c r="I9" s="2" t="s">
        <v>9</v>
      </c>
      <c r="J9" s="40"/>
      <c r="K9" s="2" t="s">
        <v>12</v>
      </c>
      <c r="L9" s="2" t="s">
        <v>6</v>
      </c>
      <c r="M9" s="2" t="s">
        <v>13</v>
      </c>
      <c r="N9" s="32"/>
      <c r="O9" s="33"/>
    </row>
    <row r="10" spans="1:15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9</v>
      </c>
      <c r="G10" s="20">
        <v>6.4</v>
      </c>
      <c r="H10" s="21">
        <v>7</v>
      </c>
      <c r="I10" s="20">
        <v>7.2</v>
      </c>
      <c r="J10" s="19">
        <v>8.5</v>
      </c>
      <c r="K10" s="22">
        <f>ROUND((J10*6+I10*4)/10,1)</f>
        <v>8</v>
      </c>
      <c r="L10" s="21" t="str">
        <f>IF(K10&gt;=8.5,"A",IF(K10&gt;=7,"B",IF(K10&gt;=5.5,"C",IF(K10&gt;=4,"D",IF(AND(K10&lt;4,K10&gt;=0),"F",IF(AND(F10="",I10="",J10=""),"I",IF(OR(F10&lt;&gt;"",I10&lt;&gt;"",J10&lt;&gt;""),"X","R")))))))</f>
        <v>B</v>
      </c>
      <c r="M10" s="23">
        <f>IF(L10="A",4,IF(L10="B",3,IF(L10="C",2,IF(L10="D",1,0))))</f>
        <v>3</v>
      </c>
      <c r="N10" s="25" t="str">
        <f>IF(L10="A","GIỎI",IF(L10="B","KHÁ",IF(L10="C","TB",IF(L10="D","TB YẾU","KÉM"))))</f>
        <v>KHÁ</v>
      </c>
      <c r="O10" s="26" t="str">
        <f>IF(OR(K10&lt;4,J10&lt;=2),"KHÔNG ĐẠT"," ĐẠT")</f>
        <v> ĐẠT</v>
      </c>
    </row>
    <row r="11" spans="1:15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10</v>
      </c>
      <c r="G11" s="20">
        <v>7.8</v>
      </c>
      <c r="H11" s="21">
        <v>8.8</v>
      </c>
      <c r="I11" s="20">
        <v>8.6</v>
      </c>
      <c r="J11" s="19">
        <v>8.5</v>
      </c>
      <c r="K11" s="22">
        <f>ROUND((J11*6+I11*4)/10,1)</f>
        <v>8.5</v>
      </c>
      <c r="L11" s="21" t="str">
        <f>IF(K11&gt;=8.5,"A",IF(K11&gt;=7,"B",IF(K11&gt;=5.5,"C",IF(K11&gt;=4,"D",IF(AND(K11&lt;4,K11&gt;=0),"F",IF(AND(F11="",I11="",J11=""),"I",IF(OR(F11&lt;&gt;"",I11&lt;&gt;"",J11&lt;&gt;""),"X","R")))))))</f>
        <v>A</v>
      </c>
      <c r="M11" s="23">
        <f>IF(L11="A",4,IF(L11="B",3,IF(L11="C",2,IF(L11="D",1,0))))</f>
        <v>4</v>
      </c>
      <c r="N11" s="25" t="str">
        <f>IF(L11="A","GIỎI",IF(L11="B","KHÁ",IF(L11="C","TB",IF(L11="D","TB YẾU","KÉM"))))</f>
        <v>GIỎI</v>
      </c>
      <c r="O11" s="26" t="str">
        <f>IF(OR(K11&lt;4,J11&lt;=2),"KHÔNG ĐẠT"," ĐẠT")</f>
        <v> ĐẠT</v>
      </c>
    </row>
    <row r="12" spans="2:10" ht="21.75" customHeight="1">
      <c r="B12" s="34" t="s">
        <v>25</v>
      </c>
      <c r="C12" s="34"/>
      <c r="D12" s="34"/>
      <c r="E12" s="34"/>
      <c r="F12" s="10"/>
      <c r="G12" s="11"/>
      <c r="H12" s="11"/>
      <c r="I12" s="11"/>
      <c r="J12" s="11"/>
    </row>
    <row r="13" spans="2:14" ht="15.75">
      <c r="B13" s="12" t="s">
        <v>18</v>
      </c>
      <c r="C13"/>
      <c r="D13" s="12"/>
      <c r="E13" s="29" t="s">
        <v>15</v>
      </c>
      <c r="F13" s="29"/>
      <c r="G13" s="29"/>
      <c r="H13" s="29" t="s">
        <v>16</v>
      </c>
      <c r="I13" s="29"/>
      <c r="J13" s="29"/>
      <c r="K13" s="12"/>
      <c r="L13" s="29" t="s">
        <v>19</v>
      </c>
      <c r="M13" s="29"/>
      <c r="N13" s="29"/>
    </row>
    <row r="14" spans="3:14" ht="15.75">
      <c r="C14" s="35"/>
      <c r="D14" s="35"/>
      <c r="E14" s="35"/>
      <c r="F14" s="1"/>
      <c r="H14" s="34"/>
      <c r="I14" s="34"/>
      <c r="J14" s="34"/>
      <c r="K14" s="34"/>
      <c r="L14" s="34"/>
      <c r="M14" s="34"/>
      <c r="N14" s="34"/>
    </row>
    <row r="15" spans="3:6" ht="15.75">
      <c r="C15" s="13"/>
      <c r="F15" s="1"/>
    </row>
    <row r="16" ht="15.75">
      <c r="F16" s="1"/>
    </row>
    <row r="17" ht="15.75">
      <c r="F17" s="1"/>
    </row>
    <row r="18" spans="2:14" ht="15.75">
      <c r="B18" s="29" t="s">
        <v>24</v>
      </c>
      <c r="C18" s="29"/>
      <c r="D18" s="8"/>
      <c r="E18" s="29" t="s">
        <v>20</v>
      </c>
      <c r="F18" s="29"/>
      <c r="G18" s="29"/>
      <c r="H18" s="29" t="s">
        <v>21</v>
      </c>
      <c r="I18" s="29"/>
      <c r="J18" s="29"/>
      <c r="K18" s="8"/>
      <c r="L18" s="12" t="s">
        <v>22</v>
      </c>
      <c r="M18" s="12"/>
      <c r="N18" s="12"/>
    </row>
    <row r="19" spans="2:13" ht="15.75">
      <c r="B19" s="6"/>
      <c r="C19" s="6"/>
      <c r="D19" s="6"/>
      <c r="E19" s="6"/>
      <c r="F19" s="8"/>
      <c r="G19" s="6"/>
      <c r="H19" s="6"/>
      <c r="I19" s="6"/>
      <c r="J19" s="6"/>
      <c r="K19" s="6"/>
      <c r="L19" s="7"/>
      <c r="M19" s="7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24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13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9.5742187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23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32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48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49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29</v>
      </c>
      <c r="H8" s="42"/>
      <c r="I8" s="43"/>
      <c r="J8" s="39" t="s">
        <v>30</v>
      </c>
      <c r="K8" s="41" t="s">
        <v>10</v>
      </c>
      <c r="L8" s="42"/>
      <c r="M8" s="43"/>
      <c r="N8" s="30" t="s">
        <v>14</v>
      </c>
      <c r="O8" s="31"/>
    </row>
    <row r="9" spans="1:15" s="3" customFormat="1" ht="40.5" customHeight="1">
      <c r="A9" s="37"/>
      <c r="B9" s="37"/>
      <c r="C9" s="37"/>
      <c r="D9" s="37"/>
      <c r="E9" s="37"/>
      <c r="F9" s="40"/>
      <c r="G9" s="2" t="s">
        <v>17</v>
      </c>
      <c r="H9" s="5" t="s">
        <v>8</v>
      </c>
      <c r="I9" s="2" t="s">
        <v>9</v>
      </c>
      <c r="J9" s="40"/>
      <c r="K9" s="2" t="s">
        <v>12</v>
      </c>
      <c r="L9" s="2" t="s">
        <v>6</v>
      </c>
      <c r="M9" s="2" t="s">
        <v>13</v>
      </c>
      <c r="N9" s="32"/>
      <c r="O9" s="33"/>
    </row>
    <row r="10" spans="1:15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8</v>
      </c>
      <c r="G10" s="20">
        <v>7</v>
      </c>
      <c r="H10" s="21">
        <v>7</v>
      </c>
      <c r="I10" s="20">
        <f>(H10+G10)/2</f>
        <v>7</v>
      </c>
      <c r="J10" s="19">
        <v>6</v>
      </c>
      <c r="K10" s="22">
        <f>ROUND((J10*6+I10*3+F10)/10,1)</f>
        <v>6.5</v>
      </c>
      <c r="L10" s="21" t="str">
        <f>IF(K10&gt;=8.5,"A",IF(K10&gt;=7,"B",IF(K10&gt;=5.5,"C",IF(K10&gt;=4,"D",IF(AND(K10&lt;4,K10&gt;=0),"F",IF(AND(F10="",I10="",J10=""),"I",IF(OR(F10&lt;&gt;"",I10&lt;&gt;"",J10&lt;&gt;""),"X","R")))))))</f>
        <v>C</v>
      </c>
      <c r="M10" s="23">
        <f>IF(L10="A",4,IF(L10="B",3,IF(L10="C",2,IF(L10="D",1,0))))</f>
        <v>2</v>
      </c>
      <c r="N10" s="25" t="str">
        <f>IF(L10="A","GIỎI",IF(L10="B","KHÁ",IF(L10="C","TB",IF(L10="D","TB YẾU","KÉM"))))</f>
        <v>TB</v>
      </c>
      <c r="O10" s="26" t="str">
        <f>IF(OR(K10&lt;4,J10&lt;=2),"KHÔNG ĐẠT"," ĐẠT")</f>
        <v> ĐẠT</v>
      </c>
    </row>
    <row r="11" spans="1:15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10</v>
      </c>
      <c r="G11" s="20">
        <v>8</v>
      </c>
      <c r="H11" s="21">
        <v>8</v>
      </c>
      <c r="I11" s="20">
        <f>(H11+G11)/2</f>
        <v>8</v>
      </c>
      <c r="J11" s="19">
        <v>6</v>
      </c>
      <c r="K11" s="22">
        <f>ROUND((J11*6+I11*3+F11)/10,1)</f>
        <v>7</v>
      </c>
      <c r="L11" s="21" t="str">
        <f>IF(K11&gt;=8.5,"A",IF(K11&gt;=7,"B",IF(K11&gt;=5.5,"C",IF(K11&gt;=4,"D",IF(AND(K11&lt;4,K11&gt;=0),"F",IF(AND(F11="",I11="",J11=""),"I",IF(OR(F11&lt;&gt;"",I11&lt;&gt;"",J11&lt;&gt;""),"X","R")))))))</f>
        <v>B</v>
      </c>
      <c r="M11" s="23">
        <f>IF(L11="A",4,IF(L11="B",3,IF(L11="C",2,IF(L11="D",1,0))))</f>
        <v>3</v>
      </c>
      <c r="N11" s="25" t="str">
        <f>IF(L11="A","GIỎI",IF(L11="B","KHÁ",IF(L11="C","TB",IF(L11="D","TB YẾU","KÉM"))))</f>
        <v>KHÁ</v>
      </c>
      <c r="O11" s="26" t="str">
        <f>IF(OR(K11&lt;4,J11&lt;=2),"KHÔNG ĐẠT"," ĐẠT")</f>
        <v> ĐẠT</v>
      </c>
    </row>
    <row r="12" spans="2:10" ht="21.75" customHeight="1">
      <c r="B12" s="34" t="s">
        <v>25</v>
      </c>
      <c r="C12" s="34"/>
      <c r="D12" s="34"/>
      <c r="E12" s="34"/>
      <c r="F12" s="10"/>
      <c r="G12" s="11"/>
      <c r="H12" s="11"/>
      <c r="I12" s="11"/>
      <c r="J12" s="11"/>
    </row>
    <row r="13" spans="2:14" ht="15.75">
      <c r="B13" s="12" t="s">
        <v>18</v>
      </c>
      <c r="C13"/>
      <c r="D13" s="12"/>
      <c r="E13" s="29" t="s">
        <v>15</v>
      </c>
      <c r="F13" s="29"/>
      <c r="G13" s="29"/>
      <c r="H13" s="29" t="s">
        <v>16</v>
      </c>
      <c r="I13" s="29"/>
      <c r="J13" s="29"/>
      <c r="K13" s="12"/>
      <c r="L13" s="29" t="s">
        <v>19</v>
      </c>
      <c r="M13" s="29"/>
      <c r="N13" s="29"/>
    </row>
    <row r="14" spans="3:14" ht="15.75">
      <c r="C14" s="35"/>
      <c r="D14" s="35"/>
      <c r="E14" s="35"/>
      <c r="F14" s="1"/>
      <c r="H14" s="34"/>
      <c r="I14" s="34"/>
      <c r="J14" s="34"/>
      <c r="K14" s="34"/>
      <c r="L14" s="34"/>
      <c r="M14" s="34"/>
      <c r="N14" s="34"/>
    </row>
    <row r="15" spans="3:6" ht="15.75">
      <c r="C15" s="13"/>
      <c r="F15" s="1"/>
    </row>
    <row r="16" ht="15.75">
      <c r="F16" s="1"/>
    </row>
    <row r="17" ht="15.75">
      <c r="F17" s="1"/>
    </row>
    <row r="18" spans="2:14" ht="15.75">
      <c r="B18" s="29" t="s">
        <v>24</v>
      </c>
      <c r="C18" s="29"/>
      <c r="D18" s="8"/>
      <c r="E18" s="29" t="s">
        <v>20</v>
      </c>
      <c r="F18" s="29"/>
      <c r="G18" s="29"/>
      <c r="H18" s="29" t="s">
        <v>21</v>
      </c>
      <c r="I18" s="29"/>
      <c r="J18" s="29"/>
      <c r="K18" s="8"/>
      <c r="L18" s="12" t="s">
        <v>22</v>
      </c>
      <c r="M18" s="12"/>
      <c r="N18" s="12"/>
    </row>
    <row r="19" spans="2:13" ht="15.75">
      <c r="B19" s="6"/>
      <c r="C19" s="6"/>
      <c r="D19" s="6"/>
      <c r="E19" s="6"/>
      <c r="F19" s="8"/>
      <c r="G19" s="6"/>
      <c r="H19" s="6"/>
      <c r="I19" s="6"/>
      <c r="J19" s="6"/>
      <c r="K19" s="6"/>
      <c r="L19" s="7"/>
      <c r="M19" s="7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31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13.28125" style="1" customWidth="1"/>
    <col min="6" max="6" width="10.8515625" style="1" customWidth="1"/>
    <col min="7" max="7" width="8.7109375" style="1" customWidth="1"/>
    <col min="8" max="8" width="6.00390625" style="4" customWidth="1"/>
    <col min="9" max="9" width="7.7109375" style="4" customWidth="1"/>
    <col min="10" max="10" width="9.00390625" style="1" customWidth="1"/>
    <col min="11" max="11" width="16.28125" style="1" customWidth="1"/>
    <col min="12" max="16384" width="9.140625" style="1" customWidth="1"/>
  </cols>
  <sheetData>
    <row r="1" spans="1:10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</row>
    <row r="2" spans="1:10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</row>
    <row r="3" spans="5:10" ht="20.25" customHeight="1">
      <c r="E3" s="35" t="s">
        <v>23</v>
      </c>
      <c r="F3" s="35"/>
      <c r="G3" s="35"/>
      <c r="H3" s="35"/>
      <c r="I3" s="35"/>
      <c r="J3" s="35"/>
    </row>
    <row r="4" spans="5:10" ht="18.75" customHeight="1">
      <c r="E4" s="29" t="s">
        <v>32</v>
      </c>
      <c r="F4" s="29"/>
      <c r="G4" s="29"/>
      <c r="H4" s="29"/>
      <c r="I4" s="29"/>
      <c r="J4" s="29"/>
    </row>
    <row r="5" spans="5:10" ht="18.75" customHeight="1">
      <c r="E5" s="36" t="s">
        <v>50</v>
      </c>
      <c r="F5" s="36"/>
      <c r="G5" s="36"/>
      <c r="H5" s="36"/>
      <c r="I5" s="36"/>
      <c r="J5" s="36"/>
    </row>
    <row r="6" spans="5:10" ht="15.75" customHeight="1">
      <c r="E6" s="36" t="s">
        <v>51</v>
      </c>
      <c r="F6" s="36"/>
      <c r="G6" s="36"/>
      <c r="H6" s="36"/>
      <c r="I6" s="36"/>
      <c r="J6" s="36"/>
    </row>
    <row r="7" ht="10.5" customHeight="1"/>
    <row r="8" spans="1:11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52</v>
      </c>
      <c r="G8" s="41" t="s">
        <v>10</v>
      </c>
      <c r="H8" s="42"/>
      <c r="I8" s="43"/>
      <c r="J8" s="30" t="s">
        <v>14</v>
      </c>
      <c r="K8" s="31"/>
    </row>
    <row r="9" spans="1:11" s="3" customFormat="1" ht="40.5" customHeight="1">
      <c r="A9" s="37"/>
      <c r="B9" s="37"/>
      <c r="C9" s="37"/>
      <c r="D9" s="37"/>
      <c r="E9" s="37"/>
      <c r="F9" s="40"/>
      <c r="G9" s="2" t="s">
        <v>12</v>
      </c>
      <c r="H9" s="2" t="s">
        <v>6</v>
      </c>
      <c r="I9" s="2" t="s">
        <v>13</v>
      </c>
      <c r="J9" s="32"/>
      <c r="K9" s="33"/>
    </row>
    <row r="10" spans="1:11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0</v>
      </c>
      <c r="G10" s="22">
        <f>F10</f>
        <v>0</v>
      </c>
      <c r="H10" s="21" t="str">
        <f>IF(G10&gt;=8.5,"A",IF(G10&gt;=7,"B",IF(G10&gt;=5.5,"C",IF(G10&gt;=4,"D",IF(AND(G10&lt;4,G10&gt;=0),"F",IF(AND(#REF!="",#REF!="",F10=""),"I",IF(OR(#REF!&lt;&gt;"",#REF!&lt;&gt;"",F10&lt;&gt;""),"X","R")))))))</f>
        <v>F</v>
      </c>
      <c r="I10" s="23">
        <f>IF(H10="A",4,IF(H10="B",3,IF(H10="C",2,IF(H10="D",1,0))))</f>
        <v>0</v>
      </c>
      <c r="J10" s="25" t="str">
        <f>IF(H10="A","GIỎI",IF(H10="B","KHÁ",IF(H10="C","TB",IF(H10="D","TB YẾU","KÉM"))))</f>
        <v>KÉM</v>
      </c>
      <c r="K10" s="26" t="str">
        <f>IF(OR(G10&lt;4,F10&lt;=2),"KHÔNG ĐẠT"," ĐẠT")</f>
        <v>KHÔNG ĐẠT</v>
      </c>
    </row>
    <row r="11" spans="1:11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8</v>
      </c>
      <c r="G11" s="22">
        <f>F11</f>
        <v>8</v>
      </c>
      <c r="H11" s="21" t="str">
        <f>IF(G11&gt;=8.5,"A",IF(G11&gt;=7,"B",IF(G11&gt;=5.5,"C",IF(G11&gt;=4,"D",IF(AND(G11&lt;4,G11&gt;=0),"F",IF(AND(#REF!="",#REF!="",F11=""),"I",IF(OR(#REF!&lt;&gt;"",#REF!&lt;&gt;"",F11&lt;&gt;""),"X","R")))))))</f>
        <v>B</v>
      </c>
      <c r="I11" s="23">
        <f>IF(H11="A",4,IF(H11="B",3,IF(H11="C",2,IF(H11="D",1,0))))</f>
        <v>3</v>
      </c>
      <c r="J11" s="25" t="str">
        <f>IF(H11="A","GIỎI",IF(H11="B","KHÁ",IF(H11="C","TB",IF(H11="D","TB YẾU","KÉM"))))</f>
        <v>KHÁ</v>
      </c>
      <c r="K11" s="26" t="str">
        <f>IF(OR(G11&lt;4,F11&lt;=2),"KHÔNG ĐẠT"," ĐẠT")</f>
        <v> ĐẠT</v>
      </c>
    </row>
    <row r="12" spans="2:6" ht="21.75" customHeight="1">
      <c r="B12" s="34" t="s">
        <v>25</v>
      </c>
      <c r="C12" s="34"/>
      <c r="D12" s="34"/>
      <c r="E12" s="34"/>
      <c r="F12" s="11"/>
    </row>
    <row r="13" spans="2:11" ht="15.75">
      <c r="B13" s="12" t="s">
        <v>18</v>
      </c>
      <c r="C13"/>
      <c r="D13" s="12"/>
      <c r="E13" s="8" t="s">
        <v>15</v>
      </c>
      <c r="F13" s="8"/>
      <c r="G13" s="29" t="s">
        <v>16</v>
      </c>
      <c r="H13" s="29"/>
      <c r="I13" s="29"/>
      <c r="J13" s="29" t="s">
        <v>19</v>
      </c>
      <c r="K13" s="29"/>
    </row>
    <row r="14" spans="3:10" ht="15.75">
      <c r="C14" s="35"/>
      <c r="D14" s="35"/>
      <c r="E14" s="35"/>
      <c r="F14" s="28"/>
      <c r="G14" s="34"/>
      <c r="H14" s="34"/>
      <c r="I14" s="34"/>
      <c r="J14" s="34"/>
    </row>
    <row r="15" ht="15.75">
      <c r="C15" s="13"/>
    </row>
    <row r="18" spans="2:10" ht="15.75">
      <c r="B18" s="29" t="s">
        <v>24</v>
      </c>
      <c r="C18" s="29"/>
      <c r="D18" s="8"/>
      <c r="E18" s="8" t="s">
        <v>20</v>
      </c>
      <c r="F18" s="8"/>
      <c r="G18" s="29" t="s">
        <v>21</v>
      </c>
      <c r="H18" s="29"/>
      <c r="I18" s="29"/>
      <c r="J18" s="12" t="s">
        <v>22</v>
      </c>
    </row>
    <row r="19" spans="2:9" ht="15.75">
      <c r="B19" s="6"/>
      <c r="C19" s="6"/>
      <c r="D19" s="6"/>
      <c r="E19" s="6"/>
      <c r="F19" s="6"/>
      <c r="G19" s="6"/>
      <c r="H19" s="7"/>
      <c r="I19" s="7"/>
    </row>
  </sheetData>
  <sheetProtection/>
  <mergeCells count="22"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B18:C18"/>
    <mergeCell ref="J13:K13"/>
    <mergeCell ref="G13:I13"/>
    <mergeCell ref="G18:I18"/>
    <mergeCell ref="J8:K9"/>
    <mergeCell ref="B12:E12"/>
    <mergeCell ref="C14:E14"/>
    <mergeCell ref="G14:J1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7.421875" style="1" customWidth="1"/>
    <col min="5" max="5" width="12.42187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5742187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31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23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32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53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54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3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29</v>
      </c>
      <c r="H8" s="42"/>
      <c r="I8" s="43"/>
      <c r="J8" s="39" t="s">
        <v>30</v>
      </c>
      <c r="K8" s="41" t="s">
        <v>10</v>
      </c>
      <c r="L8" s="42"/>
      <c r="M8" s="43"/>
      <c r="N8" s="30" t="s">
        <v>14</v>
      </c>
      <c r="O8" s="31"/>
    </row>
    <row r="9" spans="1:15" s="3" customFormat="1" ht="40.5" customHeight="1">
      <c r="A9" s="37"/>
      <c r="B9" s="37"/>
      <c r="C9" s="37"/>
      <c r="D9" s="37"/>
      <c r="E9" s="37"/>
      <c r="F9" s="40"/>
      <c r="G9" s="2" t="s">
        <v>17</v>
      </c>
      <c r="H9" s="5" t="s">
        <v>8</v>
      </c>
      <c r="I9" s="2" t="s">
        <v>9</v>
      </c>
      <c r="J9" s="40"/>
      <c r="K9" s="2" t="s">
        <v>12</v>
      </c>
      <c r="L9" s="2" t="s">
        <v>6</v>
      </c>
      <c r="M9" s="2" t="s">
        <v>13</v>
      </c>
      <c r="N9" s="32"/>
      <c r="O9" s="33"/>
    </row>
    <row r="10" spans="1:15" s="24" customFormat="1" ht="19.5" customHeight="1">
      <c r="A10" s="14">
        <v>1</v>
      </c>
      <c r="B10" s="15" t="s">
        <v>39</v>
      </c>
      <c r="C10" s="16" t="s">
        <v>33</v>
      </c>
      <c r="D10" s="17" t="s">
        <v>34</v>
      </c>
      <c r="E10" s="18" t="s">
        <v>35</v>
      </c>
      <c r="F10" s="19">
        <v>0</v>
      </c>
      <c r="G10" s="20">
        <v>0</v>
      </c>
      <c r="H10" s="21"/>
      <c r="I10" s="20">
        <f>G10</f>
        <v>0</v>
      </c>
      <c r="J10" s="19">
        <v>0</v>
      </c>
      <c r="K10" s="22">
        <f>ROUND((J10*6+I10*3+F10)/10,1)</f>
        <v>0</v>
      </c>
      <c r="L10" s="21" t="str">
        <f>IF(K10&gt;=8.5,"A",IF(K10&gt;=7,"B",IF(K10&gt;=5.5,"C",IF(K10&gt;=4,"D",IF(AND(K10&lt;4,K10&gt;=0),"F",IF(AND(F10="",I10="",J10=""),"I",IF(OR(F10&lt;&gt;"",I10&lt;&gt;"",J10&lt;&gt;""),"X","R")))))))</f>
        <v>F</v>
      </c>
      <c r="M10" s="23">
        <f>IF(L10="A",4,IF(L10="B",3,IF(L10="C",2,IF(L10="D",1,0))))</f>
        <v>0</v>
      </c>
      <c r="N10" s="25" t="str">
        <f>IF(L10="A","GIỎI",IF(L10="B","KHÁ",IF(L10="C","TB",IF(L10="D","TB YẾU","KÉM"))))</f>
        <v>KÉM</v>
      </c>
      <c r="O10" s="26" t="str">
        <f>IF(OR(K10&lt;4,J10&lt;=2),"KHÔNG ĐẠT"," ĐẠT")</f>
        <v>KHÔNG ĐẠT</v>
      </c>
    </row>
    <row r="11" spans="1:15" s="24" customFormat="1" ht="19.5" customHeight="1">
      <c r="A11" s="14">
        <v>2</v>
      </c>
      <c r="B11" s="15" t="s">
        <v>40</v>
      </c>
      <c r="C11" s="16" t="s">
        <v>36</v>
      </c>
      <c r="D11" s="17" t="s">
        <v>37</v>
      </c>
      <c r="E11" s="18" t="s">
        <v>38</v>
      </c>
      <c r="F11" s="19">
        <v>9</v>
      </c>
      <c r="G11" s="20">
        <v>7</v>
      </c>
      <c r="H11" s="21"/>
      <c r="I11" s="20">
        <f>G11</f>
        <v>7</v>
      </c>
      <c r="J11" s="19">
        <v>2</v>
      </c>
      <c r="K11" s="22">
        <f>ROUND((J11*6+I11*3+F11)/10,1)</f>
        <v>4.2</v>
      </c>
      <c r="L11" s="21" t="str">
        <f>IF(K11&gt;=8.5,"A",IF(K11&gt;=7,"B",IF(K11&gt;=5.5,"C",IF(K11&gt;=4,"D",IF(AND(K11&lt;4,K11&gt;=0),"F",IF(AND(F11="",I11="",J11=""),"I",IF(OR(F11&lt;&gt;"",I11&lt;&gt;"",J11&lt;&gt;""),"X","R")))))))</f>
        <v>D</v>
      </c>
      <c r="M11" s="23">
        <f>IF(L11="A",4,IF(L11="B",3,IF(L11="C",2,IF(L11="D",1,0))))</f>
        <v>1</v>
      </c>
      <c r="N11" s="25" t="str">
        <f>IF(L11="A","GIỎI",IF(L11="B","KHÁ",IF(L11="C","TB",IF(L11="D","TB YẾU","KÉM"))))</f>
        <v>TB YẾU</v>
      </c>
      <c r="O11" s="26" t="str">
        <f>IF(OR(K11&lt;4,J11&lt;=2),"KHÔNG ĐẠT"," ĐẠT")</f>
        <v>KHÔNG ĐẠT</v>
      </c>
    </row>
    <row r="12" spans="2:10" ht="21.75" customHeight="1">
      <c r="B12" s="34" t="s">
        <v>25</v>
      </c>
      <c r="C12" s="34"/>
      <c r="D12" s="34"/>
      <c r="E12" s="34"/>
      <c r="F12" s="10"/>
      <c r="G12" s="11"/>
      <c r="H12" s="11"/>
      <c r="I12" s="11"/>
      <c r="J12" s="11"/>
    </row>
    <row r="13" spans="2:14" ht="15.75">
      <c r="B13" s="12" t="s">
        <v>18</v>
      </c>
      <c r="C13"/>
      <c r="D13" s="12"/>
      <c r="E13" s="29" t="s">
        <v>15</v>
      </c>
      <c r="F13" s="29"/>
      <c r="G13" s="29"/>
      <c r="H13" s="29" t="s">
        <v>16</v>
      </c>
      <c r="I13" s="29"/>
      <c r="J13" s="29"/>
      <c r="K13" s="12"/>
      <c r="L13" s="29" t="s">
        <v>19</v>
      </c>
      <c r="M13" s="29"/>
      <c r="N13" s="29"/>
    </row>
    <row r="14" spans="3:14" ht="15.75">
      <c r="C14" s="35"/>
      <c r="D14" s="35"/>
      <c r="E14" s="35"/>
      <c r="F14" s="1"/>
      <c r="H14" s="34"/>
      <c r="I14" s="34"/>
      <c r="J14" s="34"/>
      <c r="K14" s="34"/>
      <c r="L14" s="34"/>
      <c r="M14" s="34"/>
      <c r="N14" s="34"/>
    </row>
    <row r="15" spans="3:6" ht="15.75">
      <c r="C15" s="13"/>
      <c r="F15" s="1"/>
    </row>
    <row r="16" ht="15.75">
      <c r="F16" s="1"/>
    </row>
    <row r="17" ht="15.75">
      <c r="F17" s="1"/>
    </row>
    <row r="18" spans="2:14" ht="15.75">
      <c r="B18" s="29" t="s">
        <v>24</v>
      </c>
      <c r="C18" s="29"/>
      <c r="D18" s="8"/>
      <c r="E18" s="29" t="s">
        <v>20</v>
      </c>
      <c r="F18" s="29"/>
      <c r="G18" s="29"/>
      <c r="H18" s="29" t="s">
        <v>21</v>
      </c>
      <c r="I18" s="29"/>
      <c r="J18" s="29"/>
      <c r="K18" s="8"/>
      <c r="L18" s="12" t="s">
        <v>22</v>
      </c>
      <c r="M18" s="12"/>
      <c r="N18" s="12"/>
    </row>
    <row r="19" spans="2:13" ht="15.75">
      <c r="B19" s="6"/>
      <c r="C19" s="6"/>
      <c r="D19" s="6"/>
      <c r="E19" s="6"/>
      <c r="F19" s="8"/>
      <c r="G19" s="6"/>
      <c r="H19" s="6"/>
      <c r="I19" s="6"/>
      <c r="J19" s="6"/>
      <c r="K19" s="6"/>
      <c r="L19" s="7"/>
      <c r="M19" s="7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2021-03-05T04:42:52Z</cp:lastPrinted>
  <dcterms:created xsi:type="dcterms:W3CDTF">2009-09-21T02:41:34Z</dcterms:created>
  <dcterms:modified xsi:type="dcterms:W3CDTF">2021-03-05T04:43:37Z</dcterms:modified>
  <cp:category/>
  <cp:version/>
  <cp:contentType/>
  <cp:contentStatus/>
</cp:coreProperties>
</file>