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2"/>
  </bookViews>
  <sheets>
    <sheet name="CNXLNC" sheetId="1" r:id="rId1"/>
    <sheet name="QTHL" sheetId="2" r:id="rId2"/>
    <sheet name="QTMT" sheetId="3" r:id="rId3"/>
    <sheet name="CNMT 2" sheetId="4" r:id="rId4"/>
    <sheet name="Tai che" sheetId="5" r:id="rId5"/>
  </sheets>
  <definedNames/>
  <calcPr fullCalcOnLoad="1"/>
</workbook>
</file>

<file path=xl/sharedStrings.xml><?xml version="1.0" encoding="utf-8"?>
<sst xmlns="http://schemas.openxmlformats.org/spreadsheetml/2006/main" count="200" uniqueCount="51">
  <si>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</si>
  <si>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</si>
  <si>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</si>
  <si>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</si>
  <si>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</si>
  <si>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</si>
  <si>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</si>
  <si>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</si>
  <si>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</si>
  <si>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</si>
  <si>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</si>
  <si>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</si>
  <si>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</si>
  <si>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</si>
  <si>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</si>
  <si>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</si>
  <si>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</si>
  <si>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</si>
  <si>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</si>
  <si>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</si>
  <si>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</si>
  <si>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</si>
  <si>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</si>
  <si>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LỚP: CÔNG NGHỆ KỸ THUẬT MÔI TRƯỜNG K10</t>
  </si>
  <si>
    <t>18Q1011001</t>
  </si>
  <si>
    <t xml:space="preserve">Lê Đức </t>
  </si>
  <si>
    <t>Hiếu</t>
  </si>
  <si>
    <t>01.06.2000</t>
  </si>
  <si>
    <t>18Q1011002</t>
  </si>
  <si>
    <t>Võ Tuấn</t>
  </si>
  <si>
    <t>Kiệt</t>
  </si>
  <si>
    <t>28.06.1999</t>
  </si>
  <si>
    <t>Danh sách này gồm có 2 sinh viên./.</t>
  </si>
  <si>
    <t>ĐIỂM THI KẾT THÚC HỌC PHẦN (M3 - HS 7)</t>
  </si>
  <si>
    <t>ĐIỂM KIỂM TRA ĐỊNH KỲ (M2 - HS2)</t>
  </si>
  <si>
    <t>Phan Văn Hoàng</t>
  </si>
  <si>
    <t>ĐIỂM KIỂM TRA ĐỊNH KỲ (M2 - HS4)</t>
  </si>
  <si>
    <t>ĐIỂM THI KẾT THÚC HỌC PHẦN (M3 - HS 5)</t>
  </si>
  <si>
    <t>NIÊN KHÓA: 2018 - 2022</t>
  </si>
  <si>
    <t>Học kỳ II - Năm học: 2020- 2021</t>
  </si>
  <si>
    <t>Giảng viên: Nguyễn Thị Thảo Nguyên</t>
  </si>
  <si>
    <t>HỌC PHẦN: Công nghệ xử lý nước cấp và đồ án   SỐ TÍN CHỈ: 3</t>
  </si>
  <si>
    <t>Giảng viên:  Trần Thị Cúc Phương</t>
  </si>
  <si>
    <t>Giảng viên:  Võ Thị Yên Bình</t>
  </si>
  <si>
    <t>ĐIỂM KIỂM TRA ĐỊNH KỲ (M2 - HS3)</t>
  </si>
  <si>
    <t>ĐIỂM THI KẾT THÚC HỌC PHẦN (M3 - HS 6)</t>
  </si>
  <si>
    <t>HỌC PHẦN: Quá trình công nghệ môi trường 2   SỐ TÍN CHỈ: 3</t>
  </si>
  <si>
    <t>HỌC PHẦN: Tái chế và tái sử dụng chất thải         SỐ TÍN CHỈ: 2</t>
  </si>
  <si>
    <t>Giảng viên:  Nguyễn Thị Phượng</t>
  </si>
  <si>
    <t>HỌC PHẦN: Các quá trình hóa lý và hóa học           SỐ TÍN CHỈ: 2</t>
  </si>
  <si>
    <t>HỌC PHẦN: Quan trắc môi trường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</si>
</sst>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4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183" fontId="2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43" fillId="32" borderId="10" xfId="0" applyNumberFormat="1" applyFont="1" applyFill="1" applyBorder="1" applyAlignment="1">
      <alignment vertical="center"/>
    </xf>
    <xf numFmtId="0" fontId="43" fillId="32" borderId="11" xfId="0" applyFont="1" applyFill="1" applyBorder="1" applyAlignment="1">
      <alignment vertical="center"/>
    </xf>
    <xf numFmtId="0" fontId="43" fillId="32" borderId="12" xfId="0" applyFont="1" applyFill="1" applyBorder="1" applyAlignment="1">
      <alignment vertical="center"/>
    </xf>
    <xf numFmtId="14" fontId="43" fillId="32" borderId="10" xfId="0" applyNumberFormat="1" applyFont="1" applyFill="1" applyBorder="1" applyAlignment="1">
      <alignment vertical="center"/>
    </xf>
    <xf numFmtId="43" fontId="1" fillId="32" borderId="10" xfId="42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183" fontId="3" fillId="32" borderId="10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53" t="s">
        <v>1</v>
      </c>
      <c r="B1" s="53"/>
      <c r="C1" s="53"/>
      <c r="D1" s="53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4" t="s">
        <v>2</v>
      </c>
      <c r="B2" s="54"/>
      <c r="C2" s="54"/>
      <c r="D2" s="54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55" t="s">
        <v>38</v>
      </c>
      <c r="F3" s="55"/>
      <c r="G3" s="55"/>
      <c r="H3" s="55"/>
      <c r="I3" s="55"/>
      <c r="J3" s="55"/>
      <c r="K3" s="55"/>
      <c r="L3" s="55"/>
      <c r="M3" s="55"/>
      <c r="N3" s="55"/>
    </row>
    <row r="4" spans="5:14" ht="18.75" customHeight="1">
      <c r="E4" s="42" t="s">
        <v>39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41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40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37" t="s">
        <v>14</v>
      </c>
      <c r="O8" s="38"/>
    </row>
    <row r="9" spans="1:15" s="5" customFormat="1" ht="38.25" customHeight="1">
      <c r="A9" s="46"/>
      <c r="B9" s="46"/>
      <c r="C9" s="46"/>
      <c r="D9" s="46"/>
      <c r="E9" s="46"/>
      <c r="F9" s="49"/>
      <c r="G9" s="12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39"/>
      <c r="O9" s="40"/>
    </row>
    <row r="10" spans="1:15" s="29" customFormat="1" ht="19.5" customHeight="1">
      <c r="A10" s="22">
        <v>1</v>
      </c>
      <c r="B10" s="23" t="s">
        <v>24</v>
      </c>
      <c r="C10" s="24" t="s">
        <v>25</v>
      </c>
      <c r="D10" s="25" t="s">
        <v>26</v>
      </c>
      <c r="E10" s="26" t="s">
        <v>27</v>
      </c>
      <c r="F10" s="21">
        <v>3</v>
      </c>
      <c r="G10" s="21">
        <v>6.5</v>
      </c>
      <c r="H10" s="21">
        <v>0</v>
      </c>
      <c r="I10" s="21">
        <f>(H10+G10)/2</f>
        <v>3.25</v>
      </c>
      <c r="J10" s="21">
        <v>0</v>
      </c>
      <c r="K10" s="30">
        <f>ROUND((J10*5+I10*4+F10)/10,1)</f>
        <v>1.6</v>
      </c>
      <c r="L10" s="31" t="str">
        <f>IF(K10&gt;=8.5,"A",IF(K10&gt;=7,"B",IF(K10&gt;=5.5,"C",IF(K10&gt;=4,"D",IF(AND(K10&lt;4,K10&gt;=0),"F",IF(AND(F10="",I10="",J10=""),"I",IF(OR(F10&lt;&gt;"",I10&lt;&gt;"",J10&lt;&gt;""),"X","R")))))))</f>
        <v>F</v>
      </c>
      <c r="M10" s="32">
        <f>IF(L10="A",4,IF(L10="B",3,IF(L10="C",2,IF(L10="D",1,0))))</f>
        <v>0</v>
      </c>
      <c r="N10" s="27" t="str">
        <f>IF(L10="A","GIỎI",IF(L10="B","KHÁ",IF(L10="C","TB",IF(L10="D","TB YẾU","KÉM"))))</f>
        <v>KÉM</v>
      </c>
      <c r="O10" s="28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7" t="s">
        <v>28</v>
      </c>
      <c r="C11" s="18" t="s">
        <v>29</v>
      </c>
      <c r="D11" s="19" t="s">
        <v>30</v>
      </c>
      <c r="E11" s="20" t="s">
        <v>31</v>
      </c>
      <c r="F11" s="13">
        <v>10</v>
      </c>
      <c r="G11" s="13">
        <v>7</v>
      </c>
      <c r="H11" s="13">
        <v>6</v>
      </c>
      <c r="I11" s="21">
        <f>(H11+G11)/2</f>
        <v>6.5</v>
      </c>
      <c r="J11" s="13">
        <v>3.5</v>
      </c>
      <c r="K11" s="30">
        <f>ROUND((J11*5+I11*4+F11)/10,1)</f>
        <v>5.4</v>
      </c>
      <c r="L11" s="33" t="str">
        <f>IF(K11&gt;=8.5,"A",IF(K11&gt;=7,"B",IF(K11&gt;=5.5,"C",IF(K11&gt;=4,"D",IF(AND(K11&lt;4,K11&gt;=0),"F",IF(AND(F11="",I11="",J11=""),"I",IF(OR(F11&lt;&gt;"",I11&lt;&gt;"",J11&lt;&gt;""),"X","R")))))))</f>
        <v>D</v>
      </c>
      <c r="M11" s="34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2:5" ht="23.25" customHeight="1">
      <c r="B12" s="41" t="s">
        <v>32</v>
      </c>
      <c r="C12" s="41"/>
      <c r="D12" s="41"/>
      <c r="E12" s="41"/>
    </row>
    <row r="13" spans="2:15" ht="15.75">
      <c r="B13" s="15" t="s">
        <v>18</v>
      </c>
      <c r="C13" s="9"/>
      <c r="D13" s="9"/>
      <c r="E13" s="42" t="s">
        <v>15</v>
      </c>
      <c r="F13" s="42"/>
      <c r="G13" s="42"/>
      <c r="H13" s="14"/>
      <c r="I13" s="43" t="s">
        <v>16</v>
      </c>
      <c r="J13" s="43"/>
      <c r="K13" s="43"/>
      <c r="M13" s="43" t="s">
        <v>19</v>
      </c>
      <c r="N13" s="43"/>
      <c r="O13" s="43"/>
    </row>
    <row r="14" spans="2:15" ht="15.75">
      <c r="B14" s="14"/>
      <c r="C14" s="9"/>
      <c r="D14" s="9"/>
      <c r="E14" s="9"/>
      <c r="F14" s="14"/>
      <c r="G14" s="14"/>
      <c r="H14" s="14"/>
      <c r="I14" s="14"/>
      <c r="J14" s="9"/>
      <c r="K14" s="9"/>
      <c r="L14" s="10"/>
      <c r="M14" s="10"/>
      <c r="N14" s="9"/>
      <c r="O14" s="9"/>
    </row>
    <row r="15" spans="2:15" ht="15.75">
      <c r="B15" s="14"/>
      <c r="C15" s="9"/>
      <c r="D15" s="9"/>
      <c r="E15" s="9"/>
      <c r="F15" s="14"/>
      <c r="G15" s="14"/>
      <c r="H15" s="14"/>
      <c r="I15" s="14"/>
      <c r="J15" s="9"/>
      <c r="K15" s="9"/>
      <c r="L15" s="10"/>
      <c r="M15" s="10"/>
      <c r="N15" s="9"/>
      <c r="O15" s="9"/>
    </row>
    <row r="16" spans="2:15" ht="15.75">
      <c r="B16" s="14"/>
      <c r="C16" s="9"/>
      <c r="D16" s="9"/>
      <c r="E16" s="9"/>
      <c r="F16" s="14"/>
      <c r="G16" s="14"/>
      <c r="H16" s="14"/>
      <c r="I16" s="14"/>
      <c r="J16" s="9"/>
      <c r="K16" s="9"/>
      <c r="L16" s="10"/>
      <c r="M16" s="10"/>
      <c r="N16" s="9"/>
      <c r="O16" s="9"/>
    </row>
    <row r="17" spans="2:15" ht="15.75">
      <c r="B17" s="14"/>
      <c r="C17" s="9"/>
      <c r="D17" s="9"/>
      <c r="E17" s="9"/>
      <c r="F17" s="14"/>
      <c r="G17" s="14"/>
      <c r="H17" s="14"/>
      <c r="I17" s="14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44" t="s">
        <v>20</v>
      </c>
      <c r="F18" s="44"/>
      <c r="G18" s="44"/>
      <c r="H18" s="16"/>
      <c r="I18" s="43" t="s">
        <v>21</v>
      </c>
      <c r="J18" s="43"/>
      <c r="K18" s="43"/>
      <c r="M18" s="43" t="s">
        <v>22</v>
      </c>
      <c r="N18" s="43"/>
      <c r="O18" s="43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28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53" t="s">
        <v>1</v>
      </c>
      <c r="B1" s="53"/>
      <c r="C1" s="53"/>
      <c r="D1" s="53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4" t="s">
        <v>2</v>
      </c>
      <c r="B2" s="54"/>
      <c r="C2" s="54"/>
      <c r="D2" s="54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55" t="s">
        <v>38</v>
      </c>
      <c r="F3" s="55"/>
      <c r="G3" s="55"/>
      <c r="H3" s="55"/>
      <c r="I3" s="55"/>
      <c r="J3" s="55"/>
      <c r="K3" s="55"/>
      <c r="L3" s="55"/>
      <c r="M3" s="55"/>
      <c r="N3" s="55"/>
    </row>
    <row r="4" spans="5:14" ht="18.75" customHeight="1">
      <c r="E4" s="42" t="s">
        <v>39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49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42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34</v>
      </c>
      <c r="H8" s="51"/>
      <c r="I8" s="52"/>
      <c r="J8" s="48" t="s">
        <v>33</v>
      </c>
      <c r="K8" s="50" t="s">
        <v>10</v>
      </c>
      <c r="L8" s="51"/>
      <c r="M8" s="52"/>
      <c r="N8" s="37" t="s">
        <v>14</v>
      </c>
      <c r="O8" s="38"/>
    </row>
    <row r="9" spans="1:15" s="5" customFormat="1" ht="38.25" customHeight="1">
      <c r="A9" s="46"/>
      <c r="B9" s="46"/>
      <c r="C9" s="46"/>
      <c r="D9" s="46"/>
      <c r="E9" s="46"/>
      <c r="F9" s="49"/>
      <c r="G9" s="12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39"/>
      <c r="O9" s="40"/>
    </row>
    <row r="10" spans="1:15" s="29" customFormat="1" ht="19.5" customHeight="1">
      <c r="A10" s="22">
        <v>1</v>
      </c>
      <c r="B10" s="23" t="s">
        <v>24</v>
      </c>
      <c r="C10" s="24" t="s">
        <v>25</v>
      </c>
      <c r="D10" s="25" t="s">
        <v>26</v>
      </c>
      <c r="E10" s="26" t="s">
        <v>27</v>
      </c>
      <c r="F10" s="21">
        <v>0</v>
      </c>
      <c r="G10" s="21">
        <v>0</v>
      </c>
      <c r="H10" s="21"/>
      <c r="I10" s="21">
        <f>G10</f>
        <v>0</v>
      </c>
      <c r="J10" s="21">
        <v>0</v>
      </c>
      <c r="K10" s="30">
        <f>ROUND((J10*7+I10*2+F10)/10,1)</f>
        <v>0</v>
      </c>
      <c r="L10" s="21" t="str">
        <f>IF(K10&gt;=8.5,"A",IF(K10&gt;=7,"B",IF(K10&gt;=5.5,"C",IF(K10&gt;=4,"D",IF(AND(K10&lt;4,K10&gt;=0),"F",IF(AND(F10="",I10="",J10=""),"I",IF(OR(F10&lt;&gt;"",I10&lt;&gt;"",J10&lt;&gt;""),"X","R")))))))</f>
        <v>F</v>
      </c>
      <c r="M10" s="35">
        <f>IF(L10="A",4,IF(L10="B",3,IF(L10="C",2,IF(L10="D",1,0))))</f>
        <v>0</v>
      </c>
      <c r="N10" s="27" t="str">
        <f>IF(L10="A","GIỎI",IF(L10="B","KHÁ",IF(L10="C","TB",IF(L10="D","TB YẾU","KÉM"))))</f>
        <v>KÉM</v>
      </c>
      <c r="O10" s="28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7" t="s">
        <v>28</v>
      </c>
      <c r="C11" s="18" t="s">
        <v>29</v>
      </c>
      <c r="D11" s="19" t="s">
        <v>30</v>
      </c>
      <c r="E11" s="20" t="s">
        <v>31</v>
      </c>
      <c r="F11" s="13">
        <v>8</v>
      </c>
      <c r="G11" s="13">
        <v>7</v>
      </c>
      <c r="H11" s="13"/>
      <c r="I11" s="21">
        <f>G11</f>
        <v>7</v>
      </c>
      <c r="J11" s="13">
        <v>7.5</v>
      </c>
      <c r="K11" s="30">
        <f>ROUND((J11*7+I11*2+F11)/10,1)</f>
        <v>7.5</v>
      </c>
      <c r="L11" s="13" t="str">
        <f>IF(K11&gt;=8.5,"A",IF(K11&gt;=7,"B",IF(K11&gt;=5.5,"C",IF(K11&gt;=4,"D",IF(AND(K11&lt;4,K11&gt;=0),"F",IF(AND(F11="",I11="",J11=""),"I",IF(OR(F11&lt;&gt;"",I11&lt;&gt;"",J11&lt;&gt;""),"X","R")))))))</f>
        <v>B</v>
      </c>
      <c r="M11" s="36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41" t="s">
        <v>32</v>
      </c>
      <c r="C12" s="41"/>
      <c r="D12" s="41"/>
      <c r="E12" s="41"/>
    </row>
    <row r="13" spans="2:15" ht="15.75">
      <c r="B13" s="15" t="s">
        <v>18</v>
      </c>
      <c r="C13" s="9"/>
      <c r="D13" s="9"/>
      <c r="E13" s="42" t="s">
        <v>15</v>
      </c>
      <c r="F13" s="42"/>
      <c r="G13" s="42"/>
      <c r="H13" s="14"/>
      <c r="I13" s="43" t="s">
        <v>16</v>
      </c>
      <c r="J13" s="43"/>
      <c r="K13" s="43"/>
      <c r="M13" s="43" t="s">
        <v>19</v>
      </c>
      <c r="N13" s="43"/>
      <c r="O13" s="43"/>
    </row>
    <row r="14" spans="2:15" ht="15.75">
      <c r="B14" s="14"/>
      <c r="C14" s="9"/>
      <c r="D14" s="9"/>
      <c r="E14" s="9"/>
      <c r="F14" s="14"/>
      <c r="G14" s="14"/>
      <c r="H14" s="14"/>
      <c r="I14" s="14"/>
      <c r="J14" s="9"/>
      <c r="K14" s="9"/>
      <c r="L14" s="10"/>
      <c r="M14" s="10"/>
      <c r="N14" s="9"/>
      <c r="O14" s="9"/>
    </row>
    <row r="15" spans="2:15" ht="15.75">
      <c r="B15" s="14"/>
      <c r="C15" s="9"/>
      <c r="D15" s="9"/>
      <c r="E15" s="9"/>
      <c r="F15" s="14"/>
      <c r="G15" s="14"/>
      <c r="H15" s="14"/>
      <c r="I15" s="14"/>
      <c r="J15" s="9"/>
      <c r="K15" s="9"/>
      <c r="L15" s="10"/>
      <c r="M15" s="10"/>
      <c r="N15" s="9"/>
      <c r="O15" s="9"/>
    </row>
    <row r="16" spans="2:15" ht="15.75">
      <c r="B16" s="14"/>
      <c r="C16" s="9"/>
      <c r="D16" s="9"/>
      <c r="E16" s="9"/>
      <c r="F16" s="14"/>
      <c r="G16" s="14"/>
      <c r="H16" s="14"/>
      <c r="I16" s="14"/>
      <c r="J16" s="9"/>
      <c r="K16" s="9"/>
      <c r="L16" s="10"/>
      <c r="M16" s="10"/>
      <c r="N16" s="9"/>
      <c r="O16" s="9"/>
    </row>
    <row r="17" spans="2:15" ht="15.75">
      <c r="B17" s="14"/>
      <c r="C17" s="9"/>
      <c r="D17" s="9"/>
      <c r="E17" s="9"/>
      <c r="F17" s="14"/>
      <c r="G17" s="14"/>
      <c r="H17" s="14"/>
      <c r="I17" s="14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44" t="s">
        <v>20</v>
      </c>
      <c r="F18" s="44"/>
      <c r="G18" s="44"/>
      <c r="H18" s="16"/>
      <c r="I18" s="43" t="s">
        <v>21</v>
      </c>
      <c r="J18" s="43"/>
      <c r="K18" s="43"/>
      <c r="M18" s="43" t="s">
        <v>22</v>
      </c>
      <c r="N18" s="43"/>
      <c r="O18" s="43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3" right="0.21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53" t="s">
        <v>1</v>
      </c>
      <c r="B1" s="53"/>
      <c r="C1" s="53"/>
      <c r="D1" s="53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4" t="s">
        <v>2</v>
      </c>
      <c r="B2" s="54"/>
      <c r="C2" s="54"/>
      <c r="D2" s="54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55" t="s">
        <v>38</v>
      </c>
      <c r="F3" s="55"/>
      <c r="G3" s="55"/>
      <c r="H3" s="55"/>
      <c r="I3" s="55"/>
      <c r="J3" s="55"/>
      <c r="K3" s="55"/>
      <c r="L3" s="55"/>
      <c r="M3" s="55"/>
      <c r="N3" s="55"/>
    </row>
    <row r="4" spans="5:14" ht="18.75" customHeight="1">
      <c r="E4" s="42" t="s">
        <v>39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50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43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44</v>
      </c>
      <c r="H8" s="51"/>
      <c r="I8" s="52"/>
      <c r="J8" s="48" t="s">
        <v>45</v>
      </c>
      <c r="K8" s="50" t="s">
        <v>10</v>
      </c>
      <c r="L8" s="51"/>
      <c r="M8" s="52"/>
      <c r="N8" s="37" t="s">
        <v>14</v>
      </c>
      <c r="O8" s="38"/>
    </row>
    <row r="9" spans="1:15" s="5" customFormat="1" ht="38.25" customHeight="1">
      <c r="A9" s="46"/>
      <c r="B9" s="46"/>
      <c r="C9" s="46"/>
      <c r="D9" s="46"/>
      <c r="E9" s="46"/>
      <c r="F9" s="49"/>
      <c r="G9" s="12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39"/>
      <c r="O9" s="40"/>
    </row>
    <row r="10" spans="1:15" s="29" customFormat="1" ht="19.5" customHeight="1">
      <c r="A10" s="22">
        <v>1</v>
      </c>
      <c r="B10" s="23" t="s">
        <v>24</v>
      </c>
      <c r="C10" s="24" t="s">
        <v>25</v>
      </c>
      <c r="D10" s="25" t="s">
        <v>26</v>
      </c>
      <c r="E10" s="26" t="s">
        <v>27</v>
      </c>
      <c r="F10" s="21">
        <v>0</v>
      </c>
      <c r="G10" s="21">
        <v>0</v>
      </c>
      <c r="H10" s="21"/>
      <c r="I10" s="21">
        <f>G10</f>
        <v>0</v>
      </c>
      <c r="J10" s="21">
        <v>0</v>
      </c>
      <c r="K10" s="30">
        <f>ROUND((J10*6+I10*3+F10)/10,1)</f>
        <v>0</v>
      </c>
      <c r="L10" s="21" t="str">
        <f>IF(K10&gt;=8.5,"A",IF(K10&gt;=7,"B",IF(K10&gt;=5.5,"C",IF(K10&gt;=4,"D",IF(AND(K10&lt;4,K10&gt;=0),"F",IF(AND(F10="",I10="",J10=""),"I",IF(OR(F10&lt;&gt;"",I10&lt;&gt;"",J10&lt;&gt;""),"X","R")))))))</f>
        <v>F</v>
      </c>
      <c r="M10" s="35">
        <f>IF(L10="A",4,IF(L10="B",3,IF(L10="C",2,IF(L10="D",1,0))))</f>
        <v>0</v>
      </c>
      <c r="N10" s="27" t="str">
        <f>IF(L10="A","GIỎI",IF(L10="B","KHÁ",IF(L10="C","TB",IF(L10="D","TB YẾU","KÉM"))))</f>
        <v>KÉM</v>
      </c>
      <c r="O10" s="28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7" t="s">
        <v>28</v>
      </c>
      <c r="C11" s="18" t="s">
        <v>29</v>
      </c>
      <c r="D11" s="19" t="s">
        <v>30</v>
      </c>
      <c r="E11" s="20" t="s">
        <v>31</v>
      </c>
      <c r="F11" s="13">
        <v>9</v>
      </c>
      <c r="G11" s="13">
        <v>6.5</v>
      </c>
      <c r="H11" s="13"/>
      <c r="I11" s="21">
        <f>G11</f>
        <v>6.5</v>
      </c>
      <c r="J11" s="13">
        <v>5</v>
      </c>
      <c r="K11" s="30">
        <f>ROUND((J11*6+I11*3+F11)/10,1)</f>
        <v>5.9</v>
      </c>
      <c r="L11" s="13" t="str">
        <f>IF(K11&gt;=8.5,"A",IF(K11&gt;=7,"B",IF(K11&gt;=5.5,"C",IF(K11&gt;=4,"D",IF(AND(K11&lt;4,K11&gt;=0),"F",IF(AND(F11="",I11="",J11=""),"I",IF(OR(F11&lt;&gt;"",I11&lt;&gt;"",J11&lt;&gt;""),"X","R")))))))</f>
        <v>C</v>
      </c>
      <c r="M11" s="36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2:5" ht="23.25" customHeight="1">
      <c r="B12" s="41" t="s">
        <v>32</v>
      </c>
      <c r="C12" s="41"/>
      <c r="D12" s="41"/>
      <c r="E12" s="41"/>
    </row>
    <row r="13" spans="2:15" ht="15.75">
      <c r="B13" s="15" t="s">
        <v>18</v>
      </c>
      <c r="C13" s="9"/>
      <c r="D13" s="9"/>
      <c r="E13" s="42" t="s">
        <v>15</v>
      </c>
      <c r="F13" s="42"/>
      <c r="G13" s="42"/>
      <c r="H13" s="14"/>
      <c r="I13" s="43" t="s">
        <v>16</v>
      </c>
      <c r="J13" s="43"/>
      <c r="K13" s="43"/>
      <c r="M13" s="43" t="s">
        <v>19</v>
      </c>
      <c r="N13" s="43"/>
      <c r="O13" s="43"/>
    </row>
    <row r="14" spans="2:15" ht="15.75">
      <c r="B14" s="14"/>
      <c r="C14" s="9"/>
      <c r="D14" s="9"/>
      <c r="E14" s="9"/>
      <c r="F14" s="14"/>
      <c r="G14" s="14"/>
      <c r="H14" s="14"/>
      <c r="I14" s="14"/>
      <c r="J14" s="9"/>
      <c r="K14" s="9"/>
      <c r="L14" s="10"/>
      <c r="M14" s="10"/>
      <c r="N14" s="9"/>
      <c r="O14" s="9"/>
    </row>
    <row r="15" spans="2:15" ht="15.75">
      <c r="B15" s="14"/>
      <c r="C15" s="9"/>
      <c r="D15" s="9"/>
      <c r="E15" s="9"/>
      <c r="F15" s="14"/>
      <c r="G15" s="14"/>
      <c r="H15" s="14"/>
      <c r="I15" s="14"/>
      <c r="J15" s="9"/>
      <c r="K15" s="9"/>
      <c r="L15" s="10"/>
      <c r="M15" s="10"/>
      <c r="N15" s="9"/>
      <c r="O15" s="9"/>
    </row>
    <row r="16" spans="2:15" ht="15.75">
      <c r="B16" s="14"/>
      <c r="C16" s="9"/>
      <c r="D16" s="9"/>
      <c r="E16" s="9"/>
      <c r="F16" s="14"/>
      <c r="G16" s="14"/>
      <c r="H16" s="14"/>
      <c r="I16" s="14"/>
      <c r="J16" s="9"/>
      <c r="K16" s="9"/>
      <c r="L16" s="10"/>
      <c r="M16" s="10"/>
      <c r="N16" s="9"/>
      <c r="O16" s="9"/>
    </row>
    <row r="17" spans="2:15" ht="15.75">
      <c r="B17" s="14"/>
      <c r="C17" s="9"/>
      <c r="D17" s="9"/>
      <c r="E17" s="9"/>
      <c r="F17" s="14"/>
      <c r="G17" s="14"/>
      <c r="H17" s="14"/>
      <c r="I17" s="14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44" t="s">
        <v>20</v>
      </c>
      <c r="F18" s="44"/>
      <c r="G18" s="44"/>
      <c r="H18" s="16"/>
      <c r="I18" s="43" t="s">
        <v>21</v>
      </c>
      <c r="J18" s="43"/>
      <c r="K18" s="43"/>
      <c r="M18" s="43" t="s">
        <v>22</v>
      </c>
      <c r="N18" s="43"/>
      <c r="O18" s="43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7" right="0.2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3.28125" style="1" customWidth="1"/>
    <col min="16" max="16384" width="9.140625" style="1" customWidth="1"/>
  </cols>
  <sheetData>
    <row r="1" spans="1:14" ht="15.75">
      <c r="A1" s="53" t="s">
        <v>1</v>
      </c>
      <c r="B1" s="53"/>
      <c r="C1" s="53"/>
      <c r="D1" s="53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4" t="s">
        <v>2</v>
      </c>
      <c r="B2" s="54"/>
      <c r="C2" s="54"/>
      <c r="D2" s="54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55" t="s">
        <v>38</v>
      </c>
      <c r="F3" s="55"/>
      <c r="G3" s="55"/>
      <c r="H3" s="55"/>
      <c r="I3" s="55"/>
      <c r="J3" s="55"/>
      <c r="K3" s="55"/>
      <c r="L3" s="55"/>
      <c r="M3" s="55"/>
      <c r="N3" s="55"/>
    </row>
    <row r="4" spans="5:14" ht="18.75" customHeight="1">
      <c r="E4" s="42" t="s">
        <v>39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46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43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44</v>
      </c>
      <c r="H8" s="51"/>
      <c r="I8" s="52"/>
      <c r="J8" s="48" t="s">
        <v>45</v>
      </c>
      <c r="K8" s="50" t="s">
        <v>10</v>
      </c>
      <c r="L8" s="51"/>
      <c r="M8" s="52"/>
      <c r="N8" s="37" t="s">
        <v>14</v>
      </c>
      <c r="O8" s="38"/>
    </row>
    <row r="9" spans="1:15" s="5" customFormat="1" ht="38.25" customHeight="1">
      <c r="A9" s="46"/>
      <c r="B9" s="46"/>
      <c r="C9" s="46"/>
      <c r="D9" s="46"/>
      <c r="E9" s="46"/>
      <c r="F9" s="49"/>
      <c r="G9" s="12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39"/>
      <c r="O9" s="40"/>
    </row>
    <row r="10" spans="1:15" s="29" customFormat="1" ht="19.5" customHeight="1">
      <c r="A10" s="22">
        <v>1</v>
      </c>
      <c r="B10" s="23" t="s">
        <v>24</v>
      </c>
      <c r="C10" s="24" t="s">
        <v>25</v>
      </c>
      <c r="D10" s="25" t="s">
        <v>26</v>
      </c>
      <c r="E10" s="26" t="s">
        <v>27</v>
      </c>
      <c r="F10" s="21">
        <v>0</v>
      </c>
      <c r="G10" s="21">
        <v>0</v>
      </c>
      <c r="H10" s="21"/>
      <c r="I10" s="21">
        <f>G10</f>
        <v>0</v>
      </c>
      <c r="J10" s="21">
        <v>0</v>
      </c>
      <c r="K10" s="30">
        <f>ROUND((J10*6+I10*3+F10)/10,1)</f>
        <v>0</v>
      </c>
      <c r="L10" s="21" t="str">
        <f>IF(K10&gt;=8.5,"A",IF(K10&gt;=7,"B",IF(K10&gt;=5.5,"C",IF(K10&gt;=4,"D",IF(AND(K10&lt;4,K10&gt;=0),"F",IF(AND(F10="",I10="",J10=""),"I",IF(OR(F10&lt;&gt;"",I10&lt;&gt;"",J10&lt;&gt;""),"X","R")))))))</f>
        <v>F</v>
      </c>
      <c r="M10" s="35">
        <f>IF(L10="A",4,IF(L10="B",3,IF(L10="C",2,IF(L10="D",1,0))))</f>
        <v>0</v>
      </c>
      <c r="N10" s="27" t="str">
        <f>IF(L10="A","GIỎI",IF(L10="B","KHÁ",IF(L10="C","TB",IF(L10="D","TB YẾU","KÉM"))))</f>
        <v>KÉM</v>
      </c>
      <c r="O10" s="28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7" t="s">
        <v>28</v>
      </c>
      <c r="C11" s="18" t="s">
        <v>29</v>
      </c>
      <c r="D11" s="19" t="s">
        <v>30</v>
      </c>
      <c r="E11" s="20" t="s">
        <v>31</v>
      </c>
      <c r="F11" s="13">
        <v>8</v>
      </c>
      <c r="G11" s="13">
        <v>7</v>
      </c>
      <c r="H11" s="13"/>
      <c r="I11" s="21">
        <f>G11</f>
        <v>7</v>
      </c>
      <c r="J11" s="13">
        <v>1</v>
      </c>
      <c r="K11" s="30">
        <f>ROUND((J11*6+I11*3+F11)/10,1)</f>
        <v>3.5</v>
      </c>
      <c r="L11" s="13" t="str">
        <f>IF(K11&gt;=8.5,"A",IF(K11&gt;=7,"B",IF(K11&gt;=5.5,"C",IF(K11&gt;=4,"D",IF(AND(K11&lt;4,K11&gt;=0),"F",IF(AND(F11="",I11="",J11=""),"I",IF(OR(F11&lt;&gt;"",I11&lt;&gt;"",J11&lt;&gt;""),"X","R")))))))</f>
        <v>F</v>
      </c>
      <c r="M11" s="36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2:5" ht="23.25" customHeight="1">
      <c r="B12" s="41" t="s">
        <v>32</v>
      </c>
      <c r="C12" s="41"/>
      <c r="D12" s="41"/>
      <c r="E12" s="41"/>
    </row>
    <row r="13" spans="2:15" ht="15.75">
      <c r="B13" s="15" t="s">
        <v>18</v>
      </c>
      <c r="C13" s="9"/>
      <c r="D13" s="9"/>
      <c r="E13" s="42" t="s">
        <v>15</v>
      </c>
      <c r="F13" s="42"/>
      <c r="G13" s="42"/>
      <c r="H13" s="14"/>
      <c r="I13" s="43" t="s">
        <v>16</v>
      </c>
      <c r="J13" s="43"/>
      <c r="K13" s="43"/>
      <c r="M13" s="43" t="s">
        <v>19</v>
      </c>
      <c r="N13" s="43"/>
      <c r="O13" s="43"/>
    </row>
    <row r="14" spans="2:15" ht="15.75">
      <c r="B14" s="14"/>
      <c r="C14" s="9"/>
      <c r="D14" s="9"/>
      <c r="E14" s="9"/>
      <c r="F14" s="14"/>
      <c r="G14" s="14"/>
      <c r="H14" s="14"/>
      <c r="I14" s="14"/>
      <c r="J14" s="9"/>
      <c r="K14" s="9"/>
      <c r="L14" s="10"/>
      <c r="M14" s="10"/>
      <c r="N14" s="9"/>
      <c r="O14" s="9"/>
    </row>
    <row r="15" spans="2:15" ht="15.75">
      <c r="B15" s="14"/>
      <c r="C15" s="9"/>
      <c r="D15" s="9"/>
      <c r="E15" s="9"/>
      <c r="F15" s="14"/>
      <c r="G15" s="14"/>
      <c r="H15" s="14"/>
      <c r="I15" s="14"/>
      <c r="J15" s="9"/>
      <c r="K15" s="9"/>
      <c r="L15" s="10"/>
      <c r="M15" s="10"/>
      <c r="N15" s="9"/>
      <c r="O15" s="9"/>
    </row>
    <row r="16" spans="2:15" ht="15.75">
      <c r="B16" s="14"/>
      <c r="C16" s="9"/>
      <c r="D16" s="9"/>
      <c r="E16" s="9"/>
      <c r="F16" s="14"/>
      <c r="G16" s="14"/>
      <c r="H16" s="14"/>
      <c r="I16" s="14"/>
      <c r="J16" s="9"/>
      <c r="K16" s="9"/>
      <c r="L16" s="10"/>
      <c r="M16" s="10"/>
      <c r="N16" s="9"/>
      <c r="O16" s="9"/>
    </row>
    <row r="17" spans="2:15" ht="15.75">
      <c r="B17" s="14"/>
      <c r="C17" s="9"/>
      <c r="D17" s="9"/>
      <c r="E17" s="9"/>
      <c r="F17" s="14"/>
      <c r="G17" s="14"/>
      <c r="H17" s="14"/>
      <c r="I17" s="14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44" t="s">
        <v>20</v>
      </c>
      <c r="F18" s="44"/>
      <c r="G18" s="44"/>
      <c r="H18" s="16"/>
      <c r="I18" s="43" t="s">
        <v>21</v>
      </c>
      <c r="J18" s="43"/>
      <c r="K18" s="43"/>
      <c r="M18" s="43" t="s">
        <v>22</v>
      </c>
      <c r="N18" s="43"/>
      <c r="O18" s="43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46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2.8515625" style="1" customWidth="1"/>
    <col min="16" max="16384" width="9.140625" style="1" customWidth="1"/>
  </cols>
  <sheetData>
    <row r="1" spans="1:14" ht="15.75">
      <c r="A1" s="53" t="s">
        <v>1</v>
      </c>
      <c r="B1" s="53"/>
      <c r="C1" s="53"/>
      <c r="D1" s="53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54" t="s">
        <v>2</v>
      </c>
      <c r="B2" s="54"/>
      <c r="C2" s="54"/>
      <c r="D2" s="54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55" t="s">
        <v>38</v>
      </c>
      <c r="F3" s="55"/>
      <c r="G3" s="55"/>
      <c r="H3" s="55"/>
      <c r="I3" s="55"/>
      <c r="J3" s="55"/>
      <c r="K3" s="55"/>
      <c r="L3" s="55"/>
      <c r="M3" s="55"/>
      <c r="N3" s="55"/>
    </row>
    <row r="4" spans="5:14" ht="18.75" customHeight="1">
      <c r="E4" s="42" t="s">
        <v>39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47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48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37" t="s">
        <v>14</v>
      </c>
      <c r="O8" s="38"/>
    </row>
    <row r="9" spans="1:15" s="5" customFormat="1" ht="38.25" customHeight="1">
      <c r="A9" s="46"/>
      <c r="B9" s="46"/>
      <c r="C9" s="46"/>
      <c r="D9" s="46"/>
      <c r="E9" s="46"/>
      <c r="F9" s="49"/>
      <c r="G9" s="12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39"/>
      <c r="O9" s="40"/>
    </row>
    <row r="10" spans="1:15" s="29" customFormat="1" ht="19.5" customHeight="1">
      <c r="A10" s="22">
        <v>1</v>
      </c>
      <c r="B10" s="23" t="s">
        <v>24</v>
      </c>
      <c r="C10" s="24" t="s">
        <v>25</v>
      </c>
      <c r="D10" s="25" t="s">
        <v>26</v>
      </c>
      <c r="E10" s="26" t="s">
        <v>27</v>
      </c>
      <c r="F10" s="21">
        <v>0</v>
      </c>
      <c r="G10" s="21">
        <v>0</v>
      </c>
      <c r="H10" s="21">
        <v>0</v>
      </c>
      <c r="I10" s="21">
        <f>(H10+G10*3)/4</f>
        <v>0</v>
      </c>
      <c r="J10" s="21">
        <v>0</v>
      </c>
      <c r="K10" s="30">
        <f>ROUND((J10*5+I10*4+F10)/10,1)</f>
        <v>0</v>
      </c>
      <c r="L10" s="21" t="str">
        <f>IF(K10&gt;=8.5,"A",IF(K10&gt;=7,"B",IF(K10&gt;=5.5,"C",IF(K10&gt;=4,"D",IF(AND(K10&lt;4,K10&gt;=0),"F",IF(AND(F10="",I10="",J10=""),"I",IF(OR(F10&lt;&gt;"",I10&lt;&gt;"",J10&lt;&gt;""),"X","R")))))))</f>
        <v>F</v>
      </c>
      <c r="M10" s="35">
        <f>IF(L10="A",4,IF(L10="B",3,IF(L10="C",2,IF(L10="D",1,0))))</f>
        <v>0</v>
      </c>
      <c r="N10" s="27" t="str">
        <f>IF(L10="A","GIỎI",IF(L10="B","KHÁ",IF(L10="C","TB",IF(L10="D","TB YẾU","KÉM"))))</f>
        <v>KÉM</v>
      </c>
      <c r="O10" s="28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7" t="s">
        <v>28</v>
      </c>
      <c r="C11" s="18" t="s">
        <v>29</v>
      </c>
      <c r="D11" s="19" t="s">
        <v>30</v>
      </c>
      <c r="E11" s="20" t="s">
        <v>31</v>
      </c>
      <c r="F11" s="13">
        <v>8.5</v>
      </c>
      <c r="G11" s="13">
        <v>8.5</v>
      </c>
      <c r="H11" s="13">
        <v>8</v>
      </c>
      <c r="I11" s="21">
        <f>(H11+G11*3)/4</f>
        <v>8.375</v>
      </c>
      <c r="J11" s="13">
        <v>7</v>
      </c>
      <c r="K11" s="30">
        <f>ROUND((J11*5+I11*4+F11)/10,1)</f>
        <v>7.7</v>
      </c>
      <c r="L11" s="13" t="str">
        <f>IF(K11&gt;=8.5,"A",IF(K11&gt;=7,"B",IF(K11&gt;=5.5,"C",IF(K11&gt;=4,"D",IF(AND(K11&lt;4,K11&gt;=0),"F",IF(AND(F11="",I11="",J11=""),"I",IF(OR(F11&lt;&gt;"",I11&lt;&gt;"",J11&lt;&gt;""),"X","R")))))))</f>
        <v>B</v>
      </c>
      <c r="M11" s="36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41" t="s">
        <v>32</v>
      </c>
      <c r="C12" s="41"/>
      <c r="D12" s="41"/>
      <c r="E12" s="41"/>
    </row>
    <row r="13" spans="2:15" ht="15.75">
      <c r="B13" s="15" t="s">
        <v>18</v>
      </c>
      <c r="C13" s="9"/>
      <c r="D13" s="9"/>
      <c r="E13" s="42" t="s">
        <v>15</v>
      </c>
      <c r="F13" s="42"/>
      <c r="G13" s="42"/>
      <c r="H13" s="14"/>
      <c r="I13" s="43" t="s">
        <v>16</v>
      </c>
      <c r="J13" s="43"/>
      <c r="K13" s="43"/>
      <c r="M13" s="43" t="s">
        <v>19</v>
      </c>
      <c r="N13" s="43"/>
      <c r="O13" s="43"/>
    </row>
    <row r="14" spans="2:15" ht="15.75">
      <c r="B14" s="14"/>
      <c r="C14" s="9"/>
      <c r="D14" s="9"/>
      <c r="E14" s="9"/>
      <c r="F14" s="14"/>
      <c r="G14" s="14"/>
      <c r="H14" s="14"/>
      <c r="I14" s="14"/>
      <c r="J14" s="9"/>
      <c r="K14" s="9"/>
      <c r="L14" s="10"/>
      <c r="M14" s="10"/>
      <c r="N14" s="9"/>
      <c r="O14" s="9"/>
    </row>
    <row r="15" spans="2:15" ht="15.75">
      <c r="B15" s="14"/>
      <c r="C15" s="9"/>
      <c r="D15" s="9"/>
      <c r="E15" s="9"/>
      <c r="F15" s="14"/>
      <c r="G15" s="14"/>
      <c r="H15" s="14"/>
      <c r="I15" s="14"/>
      <c r="J15" s="9"/>
      <c r="K15" s="9"/>
      <c r="L15" s="10"/>
      <c r="M15" s="10"/>
      <c r="N15" s="9"/>
      <c r="O15" s="9"/>
    </row>
    <row r="16" spans="2:15" ht="15.75">
      <c r="B16" s="14"/>
      <c r="C16" s="9"/>
      <c r="D16" s="9"/>
      <c r="E16" s="9"/>
      <c r="F16" s="14"/>
      <c r="G16" s="14"/>
      <c r="H16" s="14"/>
      <c r="I16" s="14"/>
      <c r="J16" s="9"/>
      <c r="K16" s="9"/>
      <c r="L16" s="10"/>
      <c r="M16" s="10"/>
      <c r="N16" s="9"/>
      <c r="O16" s="9"/>
    </row>
    <row r="17" spans="2:15" ht="15.75">
      <c r="B17" s="14"/>
      <c r="C17" s="9"/>
      <c r="D17" s="9"/>
      <c r="E17" s="9"/>
      <c r="F17" s="14"/>
      <c r="G17" s="14"/>
      <c r="H17" s="14"/>
      <c r="I17" s="14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44" t="s">
        <v>20</v>
      </c>
      <c r="F18" s="44"/>
      <c r="G18" s="44"/>
      <c r="H18" s="16"/>
      <c r="I18" s="43" t="s">
        <v>21</v>
      </c>
      <c r="J18" s="43"/>
      <c r="K18" s="43"/>
      <c r="M18" s="43" t="s">
        <v>22</v>
      </c>
      <c r="N18" s="43"/>
      <c r="O18" s="43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2" right="0.2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2021-09-06T05:42:14Z</cp:lastPrinted>
  <dcterms:created xsi:type="dcterms:W3CDTF">2009-09-21T02:41:34Z</dcterms:created>
  <dcterms:modified xsi:type="dcterms:W3CDTF">2021-09-13T02:55:15Z</dcterms:modified>
  <cp:category/>
  <cp:version/>
  <cp:contentType/>
  <cp:contentStatus/>
</cp:coreProperties>
</file>